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<sst xmlns="http://schemas.openxmlformats.org/spreadsheetml/2006/main" count="392" uniqueCount="38">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</sst>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9.71093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452</v>
      </c>
      <c r="D3" s="12">
        <v>4068</v>
      </c>
      <c r="E3" s="14">
        <v>3382.83</v>
      </c>
      <c r="F3" s="15">
        <f>SUM(D3-E3)</f>
        <v>685.1700000000001</v>
      </c>
      <c r="G3" s="5" t="s">
        <v>32</v>
      </c>
    </row>
    <row r="4" spans="1:7" ht="11.25">
      <c r="A4" s="17"/>
      <c r="C4" s="9">
        <f>SUM(C3)</f>
        <v>452</v>
      </c>
      <c r="D4" s="9">
        <f>SUM(D3)</f>
        <v>4068</v>
      </c>
      <c r="E4" s="15">
        <f>SUM(E3)</f>
        <v>3382.83</v>
      </c>
      <c r="F4" s="15">
        <f>SUM(D4-E4)</f>
        <v>685.1700000000001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312</v>
      </c>
      <c r="D6" s="12">
        <v>2808</v>
      </c>
      <c r="E6" s="14">
        <v>2592.81</v>
      </c>
      <c r="F6" s="15">
        <f>SUM(D6-E6)</f>
        <v>215.19000000000005</v>
      </c>
      <c r="G6" s="5" t="s">
        <v>34</v>
      </c>
    </row>
    <row r="7" spans="1:7" ht="11.25">
      <c r="A7" s="17">
        <v>2</v>
      </c>
      <c r="B7" s="5" t="s">
        <v>21</v>
      </c>
      <c r="C7" s="12">
        <v>312</v>
      </c>
      <c r="D7" s="12">
        <v>3744</v>
      </c>
      <c r="E7" s="14">
        <v>3457.08</v>
      </c>
      <c r="F7" s="15">
        <f>SUM(D7-E7)</f>
        <v>286.9200000000001</v>
      </c>
      <c r="G7" s="5" t="s">
        <v>35</v>
      </c>
    </row>
    <row r="8" spans="1:7" ht="11.25">
      <c r="A8" s="17">
        <v>3</v>
      </c>
      <c r="B8" s="5" t="s">
        <v>23</v>
      </c>
      <c r="C8" s="12">
        <v>312</v>
      </c>
      <c r="D8" s="12">
        <v>3744</v>
      </c>
      <c r="E8" s="14">
        <v>3457.08</v>
      </c>
      <c r="F8" s="15">
        <f>SUM(D8-E8)</f>
        <v>286.9200000000001</v>
      </c>
      <c r="G8" s="5" t="s">
        <v>36</v>
      </c>
    </row>
    <row r="9" spans="1:7" ht="11.25">
      <c r="A9" s="17"/>
      <c r="C9" s="9">
        <f>SUM(C6:C8)</f>
        <v>936</v>
      </c>
      <c r="D9" s="9">
        <f>SUM(D6:D8)</f>
        <v>10296</v>
      </c>
      <c r="E9" s="15">
        <f>SUM(E6:E8)</f>
        <v>9506.97</v>
      </c>
      <c r="F9" s="15">
        <f>SUM(D9-E9)</f>
        <v>789.0300000000007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280</v>
      </c>
      <c r="D11" s="12">
        <v>3360</v>
      </c>
      <c r="E11" s="14">
        <v>3105.93</v>
      </c>
      <c r="F11" s="15">
        <f aca="true" t="shared" si="0" ref="F11:F33">SUM(D11-E11)</f>
        <v>254.07000000000016</v>
      </c>
      <c r="G11" s="5" t="s">
        <v>36</v>
      </c>
    </row>
    <row r="12" spans="1:7" ht="11.25">
      <c r="A12" s="17">
        <v>2</v>
      </c>
      <c r="B12" s="5" t="s">
        <v>21</v>
      </c>
      <c r="C12" s="12">
        <v>280</v>
      </c>
      <c r="D12" s="12">
        <v>3360</v>
      </c>
      <c r="E12" s="14">
        <v>2329.38</v>
      </c>
      <c r="F12" s="15">
        <f t="shared" si="0"/>
        <v>1030.62</v>
      </c>
      <c r="G12" s="5" t="s">
        <v>36</v>
      </c>
    </row>
    <row r="13" spans="1:7" ht="11.25">
      <c r="A13" s="17">
        <v>3</v>
      </c>
      <c r="B13" s="5" t="s">
        <v>21</v>
      </c>
      <c r="C13" s="12">
        <v>280</v>
      </c>
      <c r="D13" s="12">
        <v>2520</v>
      </c>
      <c r="E13" s="14">
        <v>2329.38</v>
      </c>
      <c r="F13" s="15">
        <f t="shared" si="0"/>
        <v>190.6199999999999</v>
      </c>
      <c r="G13" s="5" t="s">
        <v>32</v>
      </c>
    </row>
    <row r="14" spans="1:7" ht="11.25">
      <c r="A14" s="17">
        <v>4</v>
      </c>
      <c r="B14" s="5" t="s">
        <v>22</v>
      </c>
      <c r="C14" s="12">
        <v>289.86</v>
      </c>
      <c r="D14" s="12">
        <v>2608.74</v>
      </c>
      <c r="E14" s="14">
        <v>3105.93</v>
      </c>
      <c r="F14" s="15">
        <f t="shared" si="0"/>
        <v>-497.19000000000005</v>
      </c>
      <c r="G14" s="5" t="s">
        <v>34</v>
      </c>
    </row>
    <row r="15" spans="1:7" ht="11.25">
      <c r="A15" s="17">
        <v>5</v>
      </c>
      <c r="B15" s="5" t="s">
        <v>21</v>
      </c>
      <c r="C15" s="12">
        <v>280</v>
      </c>
      <c r="D15" s="12">
        <v>3360</v>
      </c>
      <c r="E15" s="14">
        <v>3105.93</v>
      </c>
      <c r="F15" s="15">
        <f t="shared" si="0"/>
        <v>254.07000000000016</v>
      </c>
      <c r="G15" s="5" t="s">
        <v>35</v>
      </c>
    </row>
    <row r="16" spans="1:7" ht="11.25">
      <c r="A16" s="17">
        <v>6</v>
      </c>
      <c r="B16" s="5" t="s">
        <v>21</v>
      </c>
      <c r="C16" s="12">
        <v>280</v>
      </c>
      <c r="D16" s="12">
        <v>3360</v>
      </c>
      <c r="E16" s="14">
        <v>3105.93</v>
      </c>
      <c r="F16" s="15">
        <f t="shared" si="0"/>
        <v>254.07000000000016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3105.93</v>
      </c>
      <c r="F17" s="15">
        <f t="shared" si="0"/>
        <v>254.07000000000016</v>
      </c>
      <c r="G17" s="5" t="s">
        <v>36</v>
      </c>
    </row>
    <row r="18" spans="1:7" ht="11.25">
      <c r="A18" s="17">
        <v>8</v>
      </c>
      <c r="B18" s="5" t="s">
        <v>21</v>
      </c>
      <c r="C18" s="12">
        <v>280</v>
      </c>
      <c r="D18" s="12">
        <v>2520</v>
      </c>
      <c r="E18" s="14">
        <v>2329.38</v>
      </c>
      <c r="F18" s="15">
        <f t="shared" si="0"/>
        <v>190.6199999999999</v>
      </c>
      <c r="G18" s="5" t="s">
        <v>34</v>
      </c>
    </row>
    <row r="19" spans="1:7" ht="11.25">
      <c r="A19" s="17">
        <v>9</v>
      </c>
      <c r="B19" s="5" t="s">
        <v>21</v>
      </c>
      <c r="C19" s="12">
        <v>280</v>
      </c>
      <c r="D19" s="12">
        <v>2520</v>
      </c>
      <c r="E19" s="14">
        <v>2329.38</v>
      </c>
      <c r="F19" s="15">
        <f t="shared" si="0"/>
        <v>190.6199999999999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3105.93</v>
      </c>
      <c r="F20" s="15">
        <f t="shared" si="0"/>
        <v>714.3900000000003</v>
      </c>
      <c r="G20" s="5" t="s">
        <v>32</v>
      </c>
    </row>
    <row r="21" spans="1:7" ht="11.25">
      <c r="A21" s="17">
        <v>11</v>
      </c>
      <c r="B21" s="5" t="s">
        <v>21</v>
      </c>
      <c r="C21" s="12">
        <v>280</v>
      </c>
      <c r="D21" s="12">
        <v>3360</v>
      </c>
      <c r="E21" s="14">
        <v>3105.93</v>
      </c>
      <c r="F21" s="15">
        <f t="shared" si="0"/>
        <v>254.07000000000016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3105.93</v>
      </c>
      <c r="F22" s="15">
        <f t="shared" si="0"/>
        <v>2702.07</v>
      </c>
      <c r="G22" s="5" t="s">
        <v>36</v>
      </c>
    </row>
    <row r="23" spans="1:7" ht="11.25">
      <c r="A23" s="17">
        <v>13</v>
      </c>
      <c r="B23" s="5" t="s">
        <v>21</v>
      </c>
      <c r="C23" s="12">
        <v>280</v>
      </c>
      <c r="D23" s="12">
        <v>3360</v>
      </c>
      <c r="E23" s="14">
        <v>3105.93</v>
      </c>
      <c r="F23" s="15">
        <f t="shared" si="0"/>
        <v>254.07000000000016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3105.93</v>
      </c>
      <c r="F24" s="15">
        <f t="shared" si="0"/>
        <v>1996.35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2329.38</v>
      </c>
      <c r="F25" s="15">
        <f t="shared" si="0"/>
        <v>1351.62</v>
      </c>
      <c r="G25" s="5" t="s">
        <v>34</v>
      </c>
    </row>
    <row r="26" spans="1:6" ht="11.25">
      <c r="A26" s="17"/>
      <c r="C26" s="9">
        <f>SUM(C11:C25)</f>
        <v>4832.53</v>
      </c>
      <c r="D26" s="9">
        <f>SUM(D11:D25)</f>
        <v>52100.34</v>
      </c>
      <c r="E26" s="15">
        <f>SUM(E11:E25)</f>
        <v>42706.2</v>
      </c>
      <c r="F26" s="15">
        <f t="shared" si="0"/>
        <v>9394.14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270</v>
      </c>
      <c r="D28" s="12">
        <v>3240</v>
      </c>
      <c r="E28" s="14">
        <v>2282.28</v>
      </c>
      <c r="F28" s="15">
        <f t="shared" si="0"/>
        <v>957.7199999999998</v>
      </c>
      <c r="G28" s="5" t="s">
        <v>35</v>
      </c>
    </row>
    <row r="29" spans="1:7" ht="11.25">
      <c r="A29" s="17">
        <v>2</v>
      </c>
      <c r="B29" s="5" t="s">
        <v>21</v>
      </c>
      <c r="C29" s="12">
        <v>270</v>
      </c>
      <c r="D29" s="12">
        <v>3240</v>
      </c>
      <c r="E29" s="14">
        <v>2282.28</v>
      </c>
      <c r="F29" s="15">
        <f t="shared" si="0"/>
        <v>957.7199999999998</v>
      </c>
      <c r="G29" s="5" t="s">
        <v>35</v>
      </c>
    </row>
    <row r="30" spans="1:7" ht="11.25">
      <c r="A30" s="17">
        <v>3</v>
      </c>
      <c r="B30" s="5" t="s">
        <v>21</v>
      </c>
      <c r="C30" s="12">
        <v>270</v>
      </c>
      <c r="D30" s="12">
        <v>3240</v>
      </c>
      <c r="E30" s="14">
        <v>2282.28</v>
      </c>
      <c r="F30" s="15">
        <f t="shared" si="0"/>
        <v>957.7199999999998</v>
      </c>
      <c r="G30" s="5" t="s">
        <v>35</v>
      </c>
    </row>
    <row r="31" spans="1:7" ht="11.25">
      <c r="A31" s="17">
        <v>4</v>
      </c>
      <c r="B31" s="5" t="s">
        <v>21</v>
      </c>
      <c r="C31" s="12">
        <v>270</v>
      </c>
      <c r="D31" s="12">
        <v>3240</v>
      </c>
      <c r="E31" s="14">
        <v>2282.28</v>
      </c>
      <c r="F31" s="15">
        <f t="shared" si="0"/>
        <v>957.7199999999998</v>
      </c>
      <c r="G31" s="5" t="s">
        <v>35</v>
      </c>
    </row>
    <row r="32" spans="1:7" ht="11.25">
      <c r="A32" s="17">
        <v>5</v>
      </c>
      <c r="B32" s="5" t="s">
        <v>21</v>
      </c>
      <c r="C32" s="12">
        <v>270</v>
      </c>
      <c r="D32" s="12">
        <v>3240</v>
      </c>
      <c r="E32" s="14">
        <v>2282.28</v>
      </c>
      <c r="F32" s="15">
        <f t="shared" si="0"/>
        <v>957.7199999999998</v>
      </c>
      <c r="G32" s="5" t="s">
        <v>35</v>
      </c>
    </row>
    <row r="33" spans="1:7" ht="11.25">
      <c r="A33" s="17">
        <v>6</v>
      </c>
      <c r="B33" s="5" t="s">
        <v>21</v>
      </c>
      <c r="C33" s="12">
        <v>270</v>
      </c>
      <c r="D33" s="12">
        <v>3240</v>
      </c>
      <c r="E33" s="14">
        <v>2282.28</v>
      </c>
      <c r="F33" s="15">
        <f t="shared" si="0"/>
        <v>957.7199999999998</v>
      </c>
      <c r="G33" s="5" t="s">
        <v>35</v>
      </c>
    </row>
    <row r="34" spans="1:7" ht="11.25">
      <c r="A34" s="17">
        <v>7</v>
      </c>
      <c r="B34" s="5" t="s">
        <v>23</v>
      </c>
      <c r="C34" s="12">
        <v>270</v>
      </c>
      <c r="D34" s="12">
        <v>3240</v>
      </c>
      <c r="E34" s="14">
        <v>2282.28</v>
      </c>
      <c r="F34" s="15">
        <f aca="true" t="shared" si="1" ref="F34:F39">SUM(D34-E34)</f>
        <v>957.7199999999998</v>
      </c>
      <c r="G34" s="5" t="s">
        <v>35</v>
      </c>
    </row>
    <row r="35" spans="1:7" ht="11.25">
      <c r="A35" s="17">
        <v>8</v>
      </c>
      <c r="B35" s="5" t="s">
        <v>23</v>
      </c>
      <c r="C35" s="12">
        <v>270</v>
      </c>
      <c r="D35" s="12">
        <v>3240</v>
      </c>
      <c r="E35" s="14">
        <v>2282.28</v>
      </c>
      <c r="F35" s="15">
        <f t="shared" si="1"/>
        <v>957.7199999999998</v>
      </c>
      <c r="G35" s="5" t="s">
        <v>35</v>
      </c>
    </row>
    <row r="36" spans="1:7" ht="11.25">
      <c r="A36" s="17">
        <v>9</v>
      </c>
      <c r="B36" s="5" t="s">
        <v>23</v>
      </c>
      <c r="C36" s="12">
        <v>270</v>
      </c>
      <c r="D36" s="12">
        <v>3240</v>
      </c>
      <c r="E36" s="14">
        <v>2282.28</v>
      </c>
      <c r="F36" s="15">
        <f t="shared" si="1"/>
        <v>957.7199999999998</v>
      </c>
      <c r="G36" s="5" t="s">
        <v>35</v>
      </c>
    </row>
    <row r="37" spans="1:7" ht="11.25">
      <c r="A37" s="17">
        <v>10</v>
      </c>
      <c r="B37" s="5" t="s">
        <v>21</v>
      </c>
      <c r="C37" s="12">
        <v>270</v>
      </c>
      <c r="D37" s="12">
        <v>3240</v>
      </c>
      <c r="E37" s="14">
        <v>2282.28</v>
      </c>
      <c r="F37" s="15">
        <f t="shared" si="1"/>
        <v>957.7199999999998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1711.71</v>
      </c>
      <c r="F38" s="15">
        <f t="shared" si="1"/>
        <v>1070.0099999999998</v>
      </c>
      <c r="G38" s="5" t="s">
        <v>34</v>
      </c>
    </row>
    <row r="39" spans="1:7" ht="11.25">
      <c r="A39" s="17"/>
      <c r="C39" s="9">
        <f>SUM(C28:C38)</f>
        <v>3009.08</v>
      </c>
      <c r="D39" s="9">
        <f>SUM(D28:D38)</f>
        <v>35181.72</v>
      </c>
      <c r="E39" s="15">
        <f>SUM(E28:E38)</f>
        <v>24534.51</v>
      </c>
      <c r="F39" s="15">
        <f t="shared" si="1"/>
        <v>10647.210000000003</v>
      </c>
      <c r="G39" s="5"/>
    </row>
    <row r="40" ht="11.25">
      <c r="A40" s="17"/>
    </row>
    <row r="41" spans="1:6" ht="11.25">
      <c r="A41" s="10" t="s">
        <v>37</v>
      </c>
      <c r="C41" s="9">
        <f>SUM(C39,C26,C4,C9)</f>
        <v>9229.61</v>
      </c>
      <c r="D41" s="9">
        <f>SUM(D39,D26,D4,D9)</f>
        <v>101646.06</v>
      </c>
      <c r="E41" s="9">
        <f>SUM(E39,E26,E4,E9)</f>
        <v>80130.51</v>
      </c>
      <c r="F41" s="9">
        <f>SUM(F39,F26,F4,F9)</f>
        <v>21515.550000000003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PROPOSED RATES
2005-2006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7:12" ht="11.25"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7"/>
      <c r="G73" s="17"/>
    </row>
    <row r="74" spans="1:7" ht="11.25">
      <c r="A74" s="17"/>
      <c r="G74" s="17"/>
    </row>
    <row r="75" spans="1:7" ht="11.25">
      <c r="A75" s="17"/>
      <c r="G75" s="17"/>
    </row>
    <row r="76" spans="1:7" ht="11.25">
      <c r="A76" s="17"/>
      <c r="G76" s="17"/>
    </row>
    <row r="77" spans="1:7" ht="11.25">
      <c r="A77" s="17"/>
      <c r="G77" s="17"/>
    </row>
    <row r="78" spans="1:7" ht="11.25">
      <c r="A78" s="17"/>
      <c r="G78" s="17"/>
    </row>
    <row r="79" spans="1:7" ht="11.25">
      <c r="A79" s="17"/>
      <c r="G79" s="17"/>
    </row>
    <row r="80" spans="1:7" ht="11.25">
      <c r="A80" s="17"/>
      <c r="G80" s="17"/>
    </row>
    <row r="81" spans="1:7" ht="11.25">
      <c r="A81" s="17"/>
      <c r="G81" s="17"/>
    </row>
    <row r="82" spans="1:7" ht="11.25">
      <c r="A82" s="17"/>
      <c r="G82" s="17"/>
    </row>
    <row r="83" spans="1:7" ht="11.25">
      <c r="A83" s="17"/>
      <c r="G83" s="17"/>
    </row>
    <row r="84" spans="1:7" ht="11.25">
      <c r="A84" s="17"/>
      <c r="G84" s="17"/>
    </row>
    <row r="85" spans="1:7" ht="11.25">
      <c r="A85" s="17"/>
      <c r="G85" s="17"/>
    </row>
    <row r="86" spans="1:7" ht="11.25">
      <c r="A86" s="17"/>
      <c r="G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2005-03-14T20:12:15Z</cp:lastPrinted>
  <dcterms:created xsi:type="dcterms:W3CDTF">2004-11-08T18:21:06Z</dcterms:created>
  <dcterms:modified xsi:type="dcterms:W3CDTF">2005-05-05T15:09:14Z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-321862753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