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<sst xmlns="http://schemas.openxmlformats.org/spreadsheetml/2006/main" count="81" uniqueCount="58">
  <si>
    <t>Gadsden Independent School District</t>
  </si>
  <si>
    <t>Salary Schedule 7</t>
  </si>
  <si>
    <t>ADMINISTRATIVE PERSONNEL</t>
  </si>
  <si>
    <t>2007-08</t>
  </si>
  <si>
    <t>Base Schedule:  8 Hours per Day</t>
  </si>
  <si>
    <t>Semi-Monthly Pay - 24 Checks per Year</t>
  </si>
  <si>
    <t>ADMIN. YRS EXP.</t>
  </si>
  <si>
    <t>Pay Grade</t>
  </si>
  <si>
    <t>CAMPUS ADMINISTRATORS</t>
  </si>
  <si>
    <t>Movement from one Pay Grade to another will begin at Year 0 experience on the new Pay Grade.</t>
  </si>
  <si>
    <t>OTHER ADMINISTRATION - Asst. Purchasing Agent, Asst. Network Mgr., Custodial Srvc. Supervisor, Accts. Payable Supervisor, Payroll Supervisor, Fund Accountant</t>
  </si>
  <si>
    <t>201-A</t>
  </si>
  <si>
    <t>201-B</t>
  </si>
  <si>
    <t>COORDINATORS - Program/Department Coordinators, Purchasing Agent</t>
  </si>
  <si>
    <t>202-A</t>
  </si>
  <si>
    <t>202-B</t>
  </si>
  <si>
    <t>202-C</t>
  </si>
  <si>
    <t>DIRECTORS</t>
  </si>
  <si>
    <t>ASSOCIATE SUPERINTENDENTS</t>
  </si>
  <si>
    <t>DEPUTY SUPERINTENDENT</t>
  </si>
  <si>
    <t>Days</t>
  </si>
  <si>
    <t>Position</t>
  </si>
  <si>
    <t>School Size Adjustment</t>
  </si>
  <si>
    <t>Years of Service Credit - All Positions</t>
  </si>
  <si>
    <t>&gt; 1,000 Students</t>
  </si>
  <si>
    <t>&gt; 2,000 Students</t>
  </si>
  <si>
    <t>* Employees new to a Position will begin at  Year 0 experience for</t>
  </si>
  <si>
    <t>ASSISTANT PRINCIPAL - Elementary School</t>
  </si>
  <si>
    <t>NONE</t>
  </si>
  <si>
    <t>that position (Pay Grades 101, 102, 103, 104, 105, 106 and 203)</t>
  </si>
  <si>
    <t>ASSISTANT PRINCIPAL - Middle School</t>
  </si>
  <si>
    <t>ASSISTANT PRINCIPAL - High School</t>
  </si>
  <si>
    <t>*  A maximum of 5 years Out-of-District expericence will be accepted</t>
  </si>
  <si>
    <t>PRINCIPAL - Elementary School</t>
  </si>
  <si>
    <t>PRINICPAL - Middle School</t>
  </si>
  <si>
    <t>+$10 Per Day</t>
  </si>
  <si>
    <t>PRINCIPAL - High School</t>
  </si>
  <si>
    <t>+$20 Per Day</t>
  </si>
  <si>
    <t>* In-District experience will be accepted for all years of continuous</t>
  </si>
  <si>
    <t>service in the current position.</t>
  </si>
  <si>
    <t>OTHER ADMINISTRATION - Range 1:  BA/BS Degreed in Unrelated Field or Non-Degreed</t>
  </si>
  <si>
    <t>OTHER ADMINISTRATION - Range 2:  BA/BS Degreed in Related Field</t>
  </si>
  <si>
    <t xml:space="preserve">*  Credit for a full year on the Salary Schedule will be given to </t>
  </si>
  <si>
    <t>COORDINATORS - Range 1:  BA/BS Degreed in Unrelated Field or Non-Degreed</t>
  </si>
  <si>
    <t xml:space="preserve">employees if they have worked a minimum of 1/2 of their contract </t>
  </si>
  <si>
    <t>COORDINATORS - Range 2:  BA/BS Degreed in Related Field</t>
  </si>
  <si>
    <t>days in the current position</t>
  </si>
  <si>
    <t>COORDINATORS - Range 3:  Level III NM Administrative License</t>
  </si>
  <si>
    <t>Leave Accruals - 235 Day Positions</t>
  </si>
  <si>
    <t>*  Annual Leave will be accrued at the rate of 20 days per year</t>
  </si>
  <si>
    <t>Leave Accruals - All Positions</t>
  </si>
  <si>
    <t>*  2 Days General Leave will be advanced at the beginning of the year</t>
  </si>
  <si>
    <t>and an additional 13 days will be accrued during the year.</t>
  </si>
  <si>
    <t>EXECUTIVE DIRECTORS</t>
  </si>
  <si>
    <t>EXECUTIVE DIRECTOR</t>
  </si>
  <si>
    <t>ASSOCIATE SUPERINTENDENT</t>
  </si>
  <si>
    <t>PROPOSED REVISION 09/13/2007</t>
  </si>
  <si>
    <t>for employees new to a Position (Pay Grades 201, 202, 204, 205 and 206)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</si>
</sst>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9" fillId="0" borderId="0" xfId="0" applyNumberFormat="1" applyFont="1" applyFill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left"/>
    </xf>
    <xf numFmtId="164" fontId="0" fillId="0" borderId="6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left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left"/>
    </xf>
    <xf numFmtId="0" fontId="0" fillId="0" borderId="9" xfId="0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164" fontId="8" fillId="0" borderId="7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3" borderId="0" xfId="0" applyFont="1" applyFill="1" applyAlignment="1">
      <alignment horizontal="left"/>
    </xf>
    <xf numFmtId="164" fontId="0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7" fillId="3" borderId="0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164" fontId="6" fillId="3" borderId="0" xfId="0" applyNumberFormat="1" applyFont="1" applyFill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75" zoomScaleNormal="75" workbookViewId="0" topLeftCell="A1">
      <selection activeCell="R40" sqref="R40"/>
    </sheetView>
  </sheetViews>
  <sheetFormatPr defaultColWidth="9.140625" defaultRowHeight="12.75"/>
  <cols>
    <col min="1" max="1" width="14.57421875" style="0" bestFit="1" customWidth="1"/>
  </cols>
  <sheetData>
    <row r="1" spans="1:22" ht="15.75">
      <c r="A1" s="1"/>
      <c r="B1" s="2"/>
      <c r="C1" s="2"/>
      <c r="D1" s="3"/>
      <c r="E1" s="89" t="s">
        <v>0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3"/>
      <c r="V1" s="2"/>
    </row>
    <row r="2" spans="1:22" ht="12.75">
      <c r="A2" s="1"/>
      <c r="B2" s="2"/>
      <c r="C2" s="2"/>
      <c r="D2" s="3"/>
      <c r="E2" s="91" t="s">
        <v>1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3"/>
      <c r="V2" s="2"/>
    </row>
    <row r="3" spans="1:22" ht="12.75">
      <c r="A3" s="74" t="s">
        <v>56</v>
      </c>
      <c r="B3" s="75"/>
      <c r="C3" s="75"/>
      <c r="D3" s="3"/>
      <c r="E3" s="91" t="s">
        <v>2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"/>
      <c r="V3" s="2"/>
    </row>
    <row r="4" spans="1:22" ht="18.75">
      <c r="A4" s="1"/>
      <c r="B4" s="2"/>
      <c r="C4" s="2"/>
      <c r="D4" s="3"/>
      <c r="E4" s="92" t="s">
        <v>3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3"/>
      <c r="V4" s="2"/>
    </row>
    <row r="5" spans="1:22" ht="15.75">
      <c r="A5" s="4"/>
      <c r="B5" s="5"/>
      <c r="C5" s="5"/>
      <c r="D5" s="6"/>
      <c r="E5" s="6"/>
      <c r="F5" s="6"/>
      <c r="G5" s="6"/>
      <c r="H5" s="6"/>
      <c r="I5" s="6"/>
      <c r="J5" s="6"/>
      <c r="K5" s="6"/>
      <c r="L5" s="7"/>
      <c r="M5" s="6"/>
      <c r="N5" s="6"/>
      <c r="O5" s="6"/>
      <c r="P5" s="6"/>
      <c r="Q5" s="6"/>
      <c r="R5" s="6"/>
      <c r="S5" s="6"/>
      <c r="T5" s="6"/>
      <c r="U5" s="6"/>
      <c r="V5" s="5"/>
    </row>
    <row r="6" spans="1:22" ht="12.75">
      <c r="A6" s="1"/>
      <c r="B6" s="2"/>
      <c r="C6" s="2"/>
      <c r="D6" s="3"/>
      <c r="E6" s="3"/>
      <c r="F6" s="3"/>
      <c r="G6" s="3"/>
      <c r="H6" s="91" t="s">
        <v>4</v>
      </c>
      <c r="I6" s="90"/>
      <c r="J6" s="90"/>
      <c r="K6" s="90"/>
      <c r="L6" s="90"/>
      <c r="M6" s="90"/>
      <c r="N6" s="90"/>
      <c r="O6" s="90"/>
      <c r="P6" s="90"/>
      <c r="Q6" s="90"/>
      <c r="R6" s="3"/>
      <c r="S6" s="3"/>
      <c r="T6" s="3"/>
      <c r="U6" s="3"/>
      <c r="V6" s="2"/>
    </row>
    <row r="7" spans="1:22" ht="12.75">
      <c r="A7" s="1"/>
      <c r="B7" s="2"/>
      <c r="C7" s="2"/>
      <c r="D7" s="3"/>
      <c r="E7" s="3"/>
      <c r="F7" s="3"/>
      <c r="G7" s="3"/>
      <c r="H7" s="91" t="s">
        <v>5</v>
      </c>
      <c r="I7" s="90"/>
      <c r="J7" s="90"/>
      <c r="K7" s="90"/>
      <c r="L7" s="90"/>
      <c r="M7" s="90"/>
      <c r="N7" s="90"/>
      <c r="O7" s="90"/>
      <c r="P7" s="90"/>
      <c r="Q7" s="90"/>
      <c r="R7" s="3"/>
      <c r="S7" s="3"/>
      <c r="T7" s="3"/>
      <c r="U7" s="3"/>
      <c r="V7" s="2"/>
    </row>
    <row r="8" spans="1:24" ht="16.5" thickBo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8"/>
      <c r="X8" s="8"/>
    </row>
    <row r="9" spans="1:24" ht="16.5" thickTop="1">
      <c r="A9" s="11" t="s">
        <v>6</v>
      </c>
      <c r="B9" s="12">
        <v>0</v>
      </c>
      <c r="C9" s="1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3"/>
      <c r="X9" s="8"/>
    </row>
    <row r="10" spans="1:24" ht="15">
      <c r="A10" s="14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6"/>
    </row>
    <row r="11" spans="1:24" ht="15">
      <c r="A11" s="17" t="s">
        <v>7</v>
      </c>
      <c r="B11" s="18" t="s">
        <v>8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1"/>
    </row>
    <row r="12" spans="1:24" ht="15">
      <c r="A12" s="17"/>
      <c r="B12" s="22" t="s">
        <v>9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1"/>
    </row>
    <row r="13" spans="1:24" ht="14.25">
      <c r="A13" s="23">
        <v>101</v>
      </c>
      <c r="B13" s="24">
        <v>275</v>
      </c>
      <c r="C13" s="24">
        <v>279</v>
      </c>
      <c r="D13" s="25">
        <v>283</v>
      </c>
      <c r="E13" s="25">
        <v>287</v>
      </c>
      <c r="F13" s="25">
        <v>291</v>
      </c>
      <c r="G13" s="25">
        <v>295</v>
      </c>
      <c r="H13" s="25">
        <v>299</v>
      </c>
      <c r="I13" s="24">
        <v>303</v>
      </c>
      <c r="J13" s="24">
        <v>307</v>
      </c>
      <c r="K13" s="24">
        <v>311</v>
      </c>
      <c r="L13" s="25">
        <v>315</v>
      </c>
      <c r="M13" s="25">
        <v>319</v>
      </c>
      <c r="N13" s="25">
        <v>323</v>
      </c>
      <c r="O13" s="25">
        <v>327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/>
      <c r="X13" s="19">
        <v>4</v>
      </c>
    </row>
    <row r="14" spans="1:24" ht="14.25">
      <c r="A14" s="23"/>
      <c r="B14" s="27">
        <f>B13*B58</f>
        <v>55000</v>
      </c>
      <c r="C14" s="27">
        <f>C13*B58</f>
        <v>55800</v>
      </c>
      <c r="D14" s="27">
        <f>D13*B58</f>
        <v>56600</v>
      </c>
      <c r="E14" s="27">
        <f>E13*B58</f>
        <v>57400</v>
      </c>
      <c r="F14" s="27">
        <f>F13*B58</f>
        <v>58200</v>
      </c>
      <c r="G14" s="27">
        <f>G13*B58</f>
        <v>59000</v>
      </c>
      <c r="H14" s="27">
        <f>H13*B58</f>
        <v>59800</v>
      </c>
      <c r="I14" s="27">
        <f>I13*B58</f>
        <v>60600</v>
      </c>
      <c r="J14" s="27">
        <f>J13*B58</f>
        <v>61400</v>
      </c>
      <c r="K14" s="27">
        <f>K13*B58</f>
        <v>62200</v>
      </c>
      <c r="L14" s="27">
        <f>L13*B58</f>
        <v>63000</v>
      </c>
      <c r="M14" s="27">
        <f>M13*B58</f>
        <v>63800</v>
      </c>
      <c r="N14" s="27">
        <f>N13*B58</f>
        <v>64600</v>
      </c>
      <c r="O14" s="27">
        <f>O13*B58</f>
        <v>65400</v>
      </c>
      <c r="P14" s="25"/>
      <c r="Q14" s="25"/>
      <c r="R14" s="25"/>
      <c r="S14" s="25"/>
      <c r="T14" s="25"/>
      <c r="U14" s="25"/>
      <c r="V14" s="25"/>
      <c r="W14" s="26"/>
      <c r="X14" s="19"/>
    </row>
    <row r="15" spans="1:24" ht="14.25">
      <c r="A15" s="23">
        <v>102</v>
      </c>
      <c r="B15" s="24">
        <v>285</v>
      </c>
      <c r="C15" s="24">
        <v>289</v>
      </c>
      <c r="D15" s="25">
        <v>293</v>
      </c>
      <c r="E15" s="25">
        <v>297</v>
      </c>
      <c r="F15" s="25">
        <v>301</v>
      </c>
      <c r="G15" s="25">
        <v>305</v>
      </c>
      <c r="H15" s="25">
        <v>309</v>
      </c>
      <c r="I15" s="24">
        <v>313</v>
      </c>
      <c r="J15" s="24">
        <v>317</v>
      </c>
      <c r="K15" s="24">
        <v>321</v>
      </c>
      <c r="L15" s="25">
        <v>325</v>
      </c>
      <c r="M15" s="25">
        <v>329</v>
      </c>
      <c r="N15" s="25">
        <v>333</v>
      </c>
      <c r="O15" s="25">
        <v>337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6"/>
      <c r="X15" s="19">
        <v>4</v>
      </c>
    </row>
    <row r="16" spans="1:24" ht="14.25">
      <c r="A16" s="23"/>
      <c r="B16" s="27">
        <f>B15*B59</f>
        <v>59850</v>
      </c>
      <c r="C16" s="27">
        <f>C15*B59</f>
        <v>60690</v>
      </c>
      <c r="D16" s="27">
        <f>D15*B59</f>
        <v>61530</v>
      </c>
      <c r="E16" s="27">
        <f>E15*B59</f>
        <v>62370</v>
      </c>
      <c r="F16" s="27">
        <f>F15*B59</f>
        <v>63210</v>
      </c>
      <c r="G16" s="27">
        <f>G15*B59</f>
        <v>64050</v>
      </c>
      <c r="H16" s="27">
        <f>H15*B59</f>
        <v>64890</v>
      </c>
      <c r="I16" s="27">
        <f>I15*B59</f>
        <v>65730</v>
      </c>
      <c r="J16" s="27">
        <f>J15*B59</f>
        <v>66570</v>
      </c>
      <c r="K16" s="27">
        <f>K15*B59</f>
        <v>67410</v>
      </c>
      <c r="L16" s="27">
        <f>L15*B59</f>
        <v>68250</v>
      </c>
      <c r="M16" s="27">
        <f>M15*B59</f>
        <v>69090</v>
      </c>
      <c r="N16" s="27">
        <f>N15*B59</f>
        <v>69930</v>
      </c>
      <c r="O16" s="27">
        <f>O15*B59</f>
        <v>70770</v>
      </c>
      <c r="P16" s="25"/>
      <c r="Q16" s="25"/>
      <c r="R16" s="25"/>
      <c r="S16" s="25"/>
      <c r="T16" s="25"/>
      <c r="U16" s="25"/>
      <c r="V16" s="25"/>
      <c r="W16" s="26"/>
      <c r="X16" s="19"/>
    </row>
    <row r="17" spans="1:24" ht="14.25">
      <c r="A17" s="23">
        <v>103</v>
      </c>
      <c r="B17" s="24">
        <v>298</v>
      </c>
      <c r="C17" s="24">
        <v>302</v>
      </c>
      <c r="D17" s="25">
        <v>306</v>
      </c>
      <c r="E17" s="25">
        <v>310</v>
      </c>
      <c r="F17" s="25">
        <v>314</v>
      </c>
      <c r="G17" s="25">
        <v>318</v>
      </c>
      <c r="H17" s="25">
        <v>322</v>
      </c>
      <c r="I17" s="24">
        <v>326</v>
      </c>
      <c r="J17" s="24">
        <v>330</v>
      </c>
      <c r="K17" s="24">
        <v>334</v>
      </c>
      <c r="L17" s="25">
        <v>338</v>
      </c>
      <c r="M17" s="25">
        <v>342</v>
      </c>
      <c r="N17" s="25">
        <v>346</v>
      </c>
      <c r="O17" s="25">
        <v>350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6"/>
      <c r="X17" s="19">
        <v>4</v>
      </c>
    </row>
    <row r="18" spans="1:24" ht="14.25">
      <c r="A18" s="23"/>
      <c r="B18" s="27">
        <f>B17*B60</f>
        <v>62580</v>
      </c>
      <c r="C18" s="27">
        <f>C17*B60</f>
        <v>63420</v>
      </c>
      <c r="D18" s="27">
        <f>D17*B60</f>
        <v>64260</v>
      </c>
      <c r="E18" s="27">
        <f>E17*B60</f>
        <v>65100</v>
      </c>
      <c r="F18" s="27">
        <f>F17*B60</f>
        <v>65940</v>
      </c>
      <c r="G18" s="27">
        <f>G17*B60</f>
        <v>66780</v>
      </c>
      <c r="H18" s="27">
        <f>H17*B60</f>
        <v>67620</v>
      </c>
      <c r="I18" s="27">
        <f>I17*B60</f>
        <v>68460</v>
      </c>
      <c r="J18" s="27">
        <f>J17*B60</f>
        <v>69300</v>
      </c>
      <c r="K18" s="27">
        <f>K17*B60</f>
        <v>70140</v>
      </c>
      <c r="L18" s="27">
        <f>L17*B60</f>
        <v>70980</v>
      </c>
      <c r="M18" s="27">
        <f>M17*B60</f>
        <v>71820</v>
      </c>
      <c r="N18" s="27">
        <f>N17*B60</f>
        <v>72660</v>
      </c>
      <c r="O18" s="27">
        <f>O17*B60</f>
        <v>73500</v>
      </c>
      <c r="P18" s="25"/>
      <c r="Q18" s="25"/>
      <c r="R18" s="25"/>
      <c r="S18" s="25"/>
      <c r="T18" s="25"/>
      <c r="U18" s="25"/>
      <c r="V18" s="25"/>
      <c r="W18" s="26"/>
      <c r="X18" s="19"/>
    </row>
    <row r="19" spans="1:24" ht="14.25">
      <c r="A19" s="23">
        <v>104</v>
      </c>
      <c r="B19" s="24">
        <v>300</v>
      </c>
      <c r="C19" s="24">
        <v>304</v>
      </c>
      <c r="D19" s="25">
        <v>308</v>
      </c>
      <c r="E19" s="25">
        <v>312</v>
      </c>
      <c r="F19" s="25">
        <v>316</v>
      </c>
      <c r="G19" s="25">
        <v>320</v>
      </c>
      <c r="H19" s="25">
        <v>324</v>
      </c>
      <c r="I19" s="24">
        <v>328</v>
      </c>
      <c r="J19" s="24">
        <v>332</v>
      </c>
      <c r="K19" s="24">
        <v>336</v>
      </c>
      <c r="L19" s="25">
        <v>340</v>
      </c>
      <c r="M19" s="25">
        <v>344</v>
      </c>
      <c r="N19" s="25">
        <v>348</v>
      </c>
      <c r="O19" s="25">
        <v>352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6"/>
      <c r="X19" s="19">
        <v>4</v>
      </c>
    </row>
    <row r="20" spans="1:24" ht="14.25">
      <c r="A20" s="23"/>
      <c r="B20" s="27">
        <f>B19*B61</f>
        <v>60000</v>
      </c>
      <c r="C20" s="27">
        <f>C19*B61</f>
        <v>60800</v>
      </c>
      <c r="D20" s="27">
        <f>D19*B61</f>
        <v>61600</v>
      </c>
      <c r="E20" s="27">
        <f>E19*B61</f>
        <v>62400</v>
      </c>
      <c r="F20" s="27">
        <f>F19*B61</f>
        <v>63200</v>
      </c>
      <c r="G20" s="27">
        <f>G19*B61</f>
        <v>64000</v>
      </c>
      <c r="H20" s="27">
        <f>H19*B61</f>
        <v>64800</v>
      </c>
      <c r="I20" s="27">
        <f>I19*B61</f>
        <v>65600</v>
      </c>
      <c r="J20" s="27">
        <f>J19*B61</f>
        <v>66400</v>
      </c>
      <c r="K20" s="27">
        <f>K19*B61</f>
        <v>67200</v>
      </c>
      <c r="L20" s="27">
        <f>L19*B61</f>
        <v>68000</v>
      </c>
      <c r="M20" s="27">
        <f>M19*B61</f>
        <v>68800</v>
      </c>
      <c r="N20" s="27">
        <f>N19*B61</f>
        <v>69600</v>
      </c>
      <c r="O20" s="27">
        <f>O19*B61</f>
        <v>70400</v>
      </c>
      <c r="P20" s="25"/>
      <c r="Q20" s="25"/>
      <c r="R20" s="25"/>
      <c r="S20" s="25"/>
      <c r="T20" s="25"/>
      <c r="U20" s="25"/>
      <c r="V20" s="25"/>
      <c r="W20" s="26"/>
      <c r="X20" s="19"/>
    </row>
    <row r="21" spans="1:24" ht="14.25">
      <c r="A21" s="23">
        <v>105</v>
      </c>
      <c r="B21" s="24">
        <v>319</v>
      </c>
      <c r="C21" s="24">
        <v>323</v>
      </c>
      <c r="D21" s="25">
        <v>327</v>
      </c>
      <c r="E21" s="25">
        <v>331</v>
      </c>
      <c r="F21" s="25">
        <v>335</v>
      </c>
      <c r="G21" s="25">
        <v>339</v>
      </c>
      <c r="H21" s="25">
        <v>343</v>
      </c>
      <c r="I21" s="24">
        <v>347</v>
      </c>
      <c r="J21" s="24">
        <v>351</v>
      </c>
      <c r="K21" s="24">
        <v>355</v>
      </c>
      <c r="L21" s="25">
        <v>359</v>
      </c>
      <c r="M21" s="25">
        <v>363</v>
      </c>
      <c r="N21" s="25">
        <v>367</v>
      </c>
      <c r="O21" s="25">
        <v>371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6"/>
      <c r="X21" s="19">
        <v>4</v>
      </c>
    </row>
    <row r="22" spans="1:24" ht="14.25">
      <c r="A22" s="23"/>
      <c r="B22" s="27">
        <f>B21*B62</f>
        <v>70180</v>
      </c>
      <c r="C22" s="27">
        <f>C21*B62</f>
        <v>71060</v>
      </c>
      <c r="D22" s="27">
        <f>D21*B62</f>
        <v>71940</v>
      </c>
      <c r="E22" s="27">
        <f>E21*B62</f>
        <v>72820</v>
      </c>
      <c r="F22" s="27">
        <f>F21*B62</f>
        <v>73700</v>
      </c>
      <c r="G22" s="27">
        <f>G21*B62</f>
        <v>74580</v>
      </c>
      <c r="H22" s="27">
        <f>H21*B62</f>
        <v>75460</v>
      </c>
      <c r="I22" s="27">
        <f>I21*B62</f>
        <v>76340</v>
      </c>
      <c r="J22" s="27">
        <f>J21*B62</f>
        <v>77220</v>
      </c>
      <c r="K22" s="27">
        <f>K21*B62</f>
        <v>78100</v>
      </c>
      <c r="L22" s="27">
        <f>L21*B62</f>
        <v>78980</v>
      </c>
      <c r="M22" s="27">
        <f>M21*B62</f>
        <v>79860</v>
      </c>
      <c r="N22" s="27">
        <f>N21*B62</f>
        <v>80740</v>
      </c>
      <c r="O22" s="27">
        <f>O21*B62</f>
        <v>81620</v>
      </c>
      <c r="P22" s="25"/>
      <c r="Q22" s="25"/>
      <c r="R22" s="25"/>
      <c r="S22" s="25"/>
      <c r="T22" s="25"/>
      <c r="U22" s="25"/>
      <c r="V22" s="25"/>
      <c r="W22" s="26"/>
      <c r="X22" s="19"/>
    </row>
    <row r="23" spans="1:24" ht="14.25">
      <c r="A23" s="23">
        <v>106</v>
      </c>
      <c r="B23" s="24">
        <v>341</v>
      </c>
      <c r="C23" s="24">
        <v>345</v>
      </c>
      <c r="D23" s="25">
        <v>349</v>
      </c>
      <c r="E23" s="25">
        <v>353</v>
      </c>
      <c r="F23" s="25">
        <v>357</v>
      </c>
      <c r="G23" s="25">
        <v>361</v>
      </c>
      <c r="H23" s="25">
        <v>365</v>
      </c>
      <c r="I23" s="24">
        <v>369</v>
      </c>
      <c r="J23" s="24">
        <v>373</v>
      </c>
      <c r="K23" s="24">
        <v>377</v>
      </c>
      <c r="L23" s="25">
        <v>381</v>
      </c>
      <c r="M23" s="25">
        <v>385</v>
      </c>
      <c r="N23" s="25">
        <v>389</v>
      </c>
      <c r="O23" s="25">
        <v>393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6"/>
      <c r="X23" s="19">
        <v>4</v>
      </c>
    </row>
    <row r="24" spans="1:24" ht="14.25">
      <c r="A24" s="23"/>
      <c r="B24" s="27">
        <f>B23*B63</f>
        <v>80135</v>
      </c>
      <c r="C24" s="27">
        <f>C23*B63</f>
        <v>81075</v>
      </c>
      <c r="D24" s="27">
        <f>D23*B63</f>
        <v>82015</v>
      </c>
      <c r="E24" s="27">
        <f>E23*B63</f>
        <v>82955</v>
      </c>
      <c r="F24" s="27">
        <f>F23*B63</f>
        <v>83895</v>
      </c>
      <c r="G24" s="27">
        <f>G23*B63</f>
        <v>84835</v>
      </c>
      <c r="H24" s="27">
        <f>H23*B63</f>
        <v>85775</v>
      </c>
      <c r="I24" s="27">
        <f>I23*B63</f>
        <v>86715</v>
      </c>
      <c r="J24" s="27">
        <f>J23*B63</f>
        <v>87655</v>
      </c>
      <c r="K24" s="27">
        <f>K23*B63</f>
        <v>88595</v>
      </c>
      <c r="L24" s="27">
        <f>L23*B63</f>
        <v>89535</v>
      </c>
      <c r="M24" s="27">
        <f>M23*B63</f>
        <v>90475</v>
      </c>
      <c r="N24" s="27">
        <f>N23*B63</f>
        <v>91415</v>
      </c>
      <c r="O24" s="27">
        <f>O23*B63</f>
        <v>92355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6"/>
      <c r="X24" s="19"/>
    </row>
    <row r="25" spans="1:24" ht="16.5">
      <c r="A25" s="28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1"/>
    </row>
    <row r="26" spans="1:24" ht="16.5">
      <c r="A26" s="17" t="s">
        <v>7</v>
      </c>
      <c r="B26" s="32" t="s">
        <v>10</v>
      </c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31"/>
    </row>
    <row r="27" spans="1:24" ht="14.25">
      <c r="A27" s="23" t="s">
        <v>11</v>
      </c>
      <c r="B27" s="24">
        <v>131</v>
      </c>
      <c r="C27" s="24">
        <v>137</v>
      </c>
      <c r="D27" s="25">
        <f>(C27+E27)/2</f>
        <v>142</v>
      </c>
      <c r="E27" s="25">
        <v>147</v>
      </c>
      <c r="F27" s="25">
        <v>152</v>
      </c>
      <c r="G27" s="25">
        <v>157</v>
      </c>
      <c r="H27" s="25">
        <v>163</v>
      </c>
      <c r="I27" s="24">
        <v>167</v>
      </c>
      <c r="J27" s="24">
        <v>171</v>
      </c>
      <c r="K27" s="24">
        <v>175</v>
      </c>
      <c r="L27" s="25">
        <v>180</v>
      </c>
      <c r="M27" s="25">
        <v>184</v>
      </c>
      <c r="N27" s="25">
        <v>188</v>
      </c>
      <c r="O27" s="25">
        <v>192</v>
      </c>
      <c r="P27" s="25">
        <v>196</v>
      </c>
      <c r="Q27" s="25">
        <v>201</v>
      </c>
      <c r="R27" s="25">
        <v>205</v>
      </c>
      <c r="S27" s="25">
        <v>209</v>
      </c>
      <c r="T27" s="25">
        <v>215</v>
      </c>
      <c r="U27" s="25">
        <v>217</v>
      </c>
      <c r="V27" s="25">
        <v>221</v>
      </c>
      <c r="W27" s="26"/>
      <c r="X27" s="19">
        <f>(V27-C27)/20</f>
        <v>4.2</v>
      </c>
    </row>
    <row r="28" spans="1:24" ht="14.25">
      <c r="A28" s="23"/>
      <c r="B28" s="27">
        <f>B27*B65</f>
        <v>30785</v>
      </c>
      <c r="C28" s="27">
        <f>C27*B65</f>
        <v>32195</v>
      </c>
      <c r="D28" s="27">
        <f>D27*B65</f>
        <v>33370</v>
      </c>
      <c r="E28" s="27">
        <f>E27*B65</f>
        <v>34545</v>
      </c>
      <c r="F28" s="27">
        <f>F27*B65</f>
        <v>35720</v>
      </c>
      <c r="G28" s="27">
        <f>G27*B65</f>
        <v>36895</v>
      </c>
      <c r="H28" s="27">
        <f>H27*B65</f>
        <v>38305</v>
      </c>
      <c r="I28" s="27">
        <f>I27*B65</f>
        <v>39245</v>
      </c>
      <c r="J28" s="27">
        <f>J27*B65</f>
        <v>40185</v>
      </c>
      <c r="K28" s="27">
        <f>K27*B65</f>
        <v>41125</v>
      </c>
      <c r="L28" s="27">
        <f>L27*B65</f>
        <v>42300</v>
      </c>
      <c r="M28" s="27">
        <f>M27*B65</f>
        <v>43240</v>
      </c>
      <c r="N28" s="27">
        <f>N27*B65</f>
        <v>44180</v>
      </c>
      <c r="O28" s="27">
        <f>O27*B65</f>
        <v>45120</v>
      </c>
      <c r="P28" s="27">
        <f>P27*B65</f>
        <v>46060</v>
      </c>
      <c r="Q28" s="27">
        <f>Q27*B65</f>
        <v>47235</v>
      </c>
      <c r="R28" s="27">
        <f>R27*B65</f>
        <v>48175</v>
      </c>
      <c r="S28" s="27">
        <f>S27*B65</f>
        <v>49115</v>
      </c>
      <c r="T28" s="27">
        <f>T27*B65</f>
        <v>50525</v>
      </c>
      <c r="U28" s="27">
        <f>U27*B65</f>
        <v>50995</v>
      </c>
      <c r="V28" s="27">
        <f>V27*B65</f>
        <v>51935</v>
      </c>
      <c r="W28" s="26"/>
      <c r="X28" s="19"/>
    </row>
    <row r="29" spans="1:24" ht="14.25">
      <c r="A29" s="23" t="s">
        <v>12</v>
      </c>
      <c r="B29" s="25">
        <v>166</v>
      </c>
      <c r="C29" s="25">
        <v>174</v>
      </c>
      <c r="D29" s="25">
        <v>179</v>
      </c>
      <c r="E29" s="25">
        <v>184</v>
      </c>
      <c r="F29" s="25">
        <v>189</v>
      </c>
      <c r="G29" s="25">
        <v>194</v>
      </c>
      <c r="H29" s="25">
        <v>199</v>
      </c>
      <c r="I29" s="24">
        <v>204</v>
      </c>
      <c r="J29" s="24">
        <v>208</v>
      </c>
      <c r="K29" s="24">
        <v>212</v>
      </c>
      <c r="L29" s="25">
        <v>216</v>
      </c>
      <c r="M29" s="25">
        <v>221</v>
      </c>
      <c r="N29" s="25">
        <v>225</v>
      </c>
      <c r="O29" s="25">
        <v>229</v>
      </c>
      <c r="P29" s="25">
        <v>233</v>
      </c>
      <c r="Q29" s="25">
        <v>237</v>
      </c>
      <c r="R29" s="25">
        <v>242</v>
      </c>
      <c r="S29" s="25">
        <v>246</v>
      </c>
      <c r="T29" s="25">
        <v>252</v>
      </c>
      <c r="U29" s="25">
        <v>254</v>
      </c>
      <c r="V29" s="25">
        <v>258</v>
      </c>
      <c r="W29" s="26"/>
      <c r="X29" s="19">
        <f>(V29-C29)/20</f>
        <v>4.2</v>
      </c>
    </row>
    <row r="30" spans="1:24" ht="14.25">
      <c r="A30" s="23"/>
      <c r="B30" s="33">
        <f>B29*B66</f>
        <v>39010</v>
      </c>
      <c r="C30" s="33">
        <f>C29*B66</f>
        <v>40890</v>
      </c>
      <c r="D30" s="33">
        <f>D29*B66</f>
        <v>42065</v>
      </c>
      <c r="E30" s="33">
        <f>E29*B66</f>
        <v>43240</v>
      </c>
      <c r="F30" s="33">
        <f>F29*B66</f>
        <v>44415</v>
      </c>
      <c r="G30" s="33">
        <f>G29*B66</f>
        <v>45590</v>
      </c>
      <c r="H30" s="33">
        <f>H29*B66</f>
        <v>46765</v>
      </c>
      <c r="I30" s="33">
        <f>I29*B66</f>
        <v>47940</v>
      </c>
      <c r="J30" s="33">
        <f>J29*B66</f>
        <v>48880</v>
      </c>
      <c r="K30" s="33">
        <f>K29*B66</f>
        <v>49820</v>
      </c>
      <c r="L30" s="33">
        <f>L29*B66</f>
        <v>50760</v>
      </c>
      <c r="M30" s="33">
        <f>M29*B66</f>
        <v>51935</v>
      </c>
      <c r="N30" s="33">
        <f>N29*B66</f>
        <v>52875</v>
      </c>
      <c r="O30" s="33">
        <f>O29*B66</f>
        <v>53815</v>
      </c>
      <c r="P30" s="33">
        <f>P29*B66</f>
        <v>54755</v>
      </c>
      <c r="Q30" s="33">
        <f>Q29*B66</f>
        <v>55695</v>
      </c>
      <c r="R30" s="33">
        <f>R29*B66</f>
        <v>56870</v>
      </c>
      <c r="S30" s="33">
        <f>S29*B66</f>
        <v>57810</v>
      </c>
      <c r="T30" s="33">
        <f>T29*B66</f>
        <v>59220</v>
      </c>
      <c r="U30" s="33">
        <f>U29*B66</f>
        <v>59690</v>
      </c>
      <c r="V30" s="33">
        <f>V29*B66</f>
        <v>60630</v>
      </c>
      <c r="W30" s="26"/>
      <c r="X30" s="19"/>
    </row>
    <row r="31" spans="1:23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5"/>
      <c r="W31" s="37"/>
    </row>
    <row r="32" spans="1:24" ht="16.5">
      <c r="A32" s="17" t="s">
        <v>7</v>
      </c>
      <c r="B32" s="32" t="s">
        <v>13</v>
      </c>
      <c r="C32" s="3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1"/>
    </row>
    <row r="33" spans="1:24" ht="14.25">
      <c r="A33" s="23" t="s">
        <v>14</v>
      </c>
      <c r="B33" s="24">
        <v>175</v>
      </c>
      <c r="C33" s="24">
        <v>184</v>
      </c>
      <c r="D33" s="25">
        <v>188</v>
      </c>
      <c r="E33" s="25">
        <v>193</v>
      </c>
      <c r="F33" s="25">
        <v>198</v>
      </c>
      <c r="G33" s="25">
        <v>204</v>
      </c>
      <c r="H33" s="25">
        <v>209</v>
      </c>
      <c r="I33" s="24">
        <v>213</v>
      </c>
      <c r="J33" s="24">
        <v>217</v>
      </c>
      <c r="K33" s="24">
        <v>222</v>
      </c>
      <c r="L33" s="25">
        <v>226</v>
      </c>
      <c r="M33" s="25">
        <v>231</v>
      </c>
      <c r="N33" s="25">
        <v>235</v>
      </c>
      <c r="O33" s="25">
        <v>239</v>
      </c>
      <c r="P33" s="25">
        <v>244</v>
      </c>
      <c r="Q33" s="25">
        <v>248</v>
      </c>
      <c r="R33" s="25">
        <v>252</v>
      </c>
      <c r="S33" s="25">
        <v>256</v>
      </c>
      <c r="T33" s="25">
        <v>263</v>
      </c>
      <c r="U33" s="25">
        <v>265</v>
      </c>
      <c r="V33" s="25">
        <v>269</v>
      </c>
      <c r="W33" s="26"/>
      <c r="X33" s="19">
        <f>(V33-C33)/20</f>
        <v>4.25</v>
      </c>
    </row>
    <row r="34" spans="1:24" ht="14.25">
      <c r="A34" s="23"/>
      <c r="B34" s="38">
        <f>B33*B68</f>
        <v>41125</v>
      </c>
      <c r="C34" s="38">
        <f>C33*B68</f>
        <v>43240</v>
      </c>
      <c r="D34" s="38">
        <f>D33*B68</f>
        <v>44180</v>
      </c>
      <c r="E34" s="38">
        <f>E33*B68</f>
        <v>45355</v>
      </c>
      <c r="F34" s="38">
        <f>F33*B68</f>
        <v>46530</v>
      </c>
      <c r="G34" s="38">
        <f>G33*B68</f>
        <v>47940</v>
      </c>
      <c r="H34" s="38">
        <f>H33*B68</f>
        <v>49115</v>
      </c>
      <c r="I34" s="38">
        <f>I33*B68</f>
        <v>50055</v>
      </c>
      <c r="J34" s="38">
        <f>J33*B68</f>
        <v>50995</v>
      </c>
      <c r="K34" s="38">
        <f>K33*B68</f>
        <v>52170</v>
      </c>
      <c r="L34" s="38">
        <f>L33*B68</f>
        <v>53110</v>
      </c>
      <c r="M34" s="38">
        <f>M33*B68</f>
        <v>54285</v>
      </c>
      <c r="N34" s="38">
        <f>N33*B68</f>
        <v>55225</v>
      </c>
      <c r="O34" s="38">
        <f>O33*B68</f>
        <v>56165</v>
      </c>
      <c r="P34" s="38">
        <f>P33*B68</f>
        <v>57340</v>
      </c>
      <c r="Q34" s="38">
        <f>Q33*B68</f>
        <v>58280</v>
      </c>
      <c r="R34" s="38">
        <f>R33*B68</f>
        <v>59220</v>
      </c>
      <c r="S34" s="38">
        <f>S33*B68</f>
        <v>60160</v>
      </c>
      <c r="T34" s="38">
        <f>T33*B68</f>
        <v>61805</v>
      </c>
      <c r="U34" s="38">
        <f>U33*B68</f>
        <v>62275</v>
      </c>
      <c r="V34" s="38">
        <f>V33*B68</f>
        <v>63215</v>
      </c>
      <c r="W34" s="26"/>
      <c r="X34" s="19"/>
    </row>
    <row r="35" spans="1:24" ht="14.25">
      <c r="A35" s="23" t="s">
        <v>15</v>
      </c>
      <c r="B35" s="39">
        <v>211</v>
      </c>
      <c r="C35" s="39">
        <v>221</v>
      </c>
      <c r="D35" s="25">
        <v>226</v>
      </c>
      <c r="E35" s="25">
        <v>231</v>
      </c>
      <c r="F35" s="25">
        <v>236</v>
      </c>
      <c r="G35" s="25">
        <v>242</v>
      </c>
      <c r="H35" s="25">
        <v>247</v>
      </c>
      <c r="I35" s="24">
        <v>251</v>
      </c>
      <c r="J35" s="24">
        <v>255</v>
      </c>
      <c r="K35" s="24">
        <v>259</v>
      </c>
      <c r="L35" s="25">
        <v>264</v>
      </c>
      <c r="M35" s="25">
        <v>268</v>
      </c>
      <c r="N35" s="25">
        <v>272</v>
      </c>
      <c r="O35" s="25">
        <v>276</v>
      </c>
      <c r="P35" s="25">
        <v>280</v>
      </c>
      <c r="Q35" s="25">
        <v>285</v>
      </c>
      <c r="R35" s="25">
        <v>289</v>
      </c>
      <c r="S35" s="25">
        <v>293</v>
      </c>
      <c r="T35" s="25">
        <v>299</v>
      </c>
      <c r="U35" s="25">
        <v>301</v>
      </c>
      <c r="V35" s="25">
        <v>306</v>
      </c>
      <c r="W35" s="26"/>
      <c r="X35" s="19">
        <f>(V35-C35)/20</f>
        <v>4.25</v>
      </c>
    </row>
    <row r="36" spans="1:24" ht="14.25">
      <c r="A36" s="23"/>
      <c r="B36" s="40">
        <f>B35*B69</f>
        <v>49585</v>
      </c>
      <c r="C36" s="40">
        <f>C35*B69</f>
        <v>51935</v>
      </c>
      <c r="D36" s="40">
        <f>D35*B69</f>
        <v>53110</v>
      </c>
      <c r="E36" s="40">
        <f>E35*B69</f>
        <v>54285</v>
      </c>
      <c r="F36" s="40">
        <f>F35*B69</f>
        <v>55460</v>
      </c>
      <c r="G36" s="40">
        <f>G35*B69</f>
        <v>56870</v>
      </c>
      <c r="H36" s="40">
        <f>H35*B69</f>
        <v>58045</v>
      </c>
      <c r="I36" s="40">
        <f>I35*B69</f>
        <v>58985</v>
      </c>
      <c r="J36" s="40">
        <f>J35*B69</f>
        <v>59925</v>
      </c>
      <c r="K36" s="40">
        <f>K35*B69</f>
        <v>60865</v>
      </c>
      <c r="L36" s="40">
        <f>L35*B69</f>
        <v>62040</v>
      </c>
      <c r="M36" s="40">
        <f>M35*B69</f>
        <v>62980</v>
      </c>
      <c r="N36" s="40">
        <f>N35*B69</f>
        <v>63920</v>
      </c>
      <c r="O36" s="40">
        <f>O35*B69</f>
        <v>64860</v>
      </c>
      <c r="P36" s="40">
        <f>P35*B69</f>
        <v>65800</v>
      </c>
      <c r="Q36" s="40">
        <f>Q35*B69</f>
        <v>66975</v>
      </c>
      <c r="R36" s="40">
        <f>R35*B69</f>
        <v>67915</v>
      </c>
      <c r="S36" s="40">
        <f>S35*B69</f>
        <v>68855</v>
      </c>
      <c r="T36" s="40">
        <f>T35*B69</f>
        <v>70265</v>
      </c>
      <c r="U36" s="40">
        <f>U35*B69</f>
        <v>70735</v>
      </c>
      <c r="V36" s="40">
        <f>V35*B69</f>
        <v>71910</v>
      </c>
      <c r="W36" s="26"/>
      <c r="X36" s="19"/>
    </row>
    <row r="37" spans="1:24" ht="14.25">
      <c r="A37" s="23" t="s">
        <v>16</v>
      </c>
      <c r="B37" s="25">
        <v>246</v>
      </c>
      <c r="C37" s="25">
        <v>258</v>
      </c>
      <c r="D37" s="25">
        <v>263</v>
      </c>
      <c r="E37" s="25">
        <v>268</v>
      </c>
      <c r="F37" s="25">
        <v>273</v>
      </c>
      <c r="G37" s="25">
        <v>278</v>
      </c>
      <c r="H37" s="25">
        <v>283</v>
      </c>
      <c r="I37" s="24">
        <v>288</v>
      </c>
      <c r="J37" s="24">
        <v>292</v>
      </c>
      <c r="K37" s="24">
        <v>296</v>
      </c>
      <c r="L37" s="25">
        <v>300</v>
      </c>
      <c r="M37" s="25">
        <v>305</v>
      </c>
      <c r="N37" s="25">
        <v>309</v>
      </c>
      <c r="O37" s="25">
        <v>313</v>
      </c>
      <c r="P37" s="25">
        <v>317</v>
      </c>
      <c r="Q37" s="25">
        <v>321</v>
      </c>
      <c r="R37" s="25">
        <v>326</v>
      </c>
      <c r="S37" s="25">
        <v>330</v>
      </c>
      <c r="T37" s="25">
        <v>336</v>
      </c>
      <c r="U37" s="25">
        <v>338</v>
      </c>
      <c r="V37" s="25">
        <v>342</v>
      </c>
      <c r="W37" s="26"/>
      <c r="X37" s="19">
        <f>(V37-C37)/20</f>
        <v>4.2</v>
      </c>
    </row>
    <row r="38" spans="1:24" ht="14.25">
      <c r="A38" s="23"/>
      <c r="B38" s="33">
        <f>B37*B70</f>
        <v>57810</v>
      </c>
      <c r="C38" s="33">
        <f>C37*B70</f>
        <v>60630</v>
      </c>
      <c r="D38" s="33">
        <f>D37*B70</f>
        <v>61805</v>
      </c>
      <c r="E38" s="33">
        <f>E37*B70</f>
        <v>62980</v>
      </c>
      <c r="F38" s="33">
        <f>F37*B70</f>
        <v>64155</v>
      </c>
      <c r="G38" s="33">
        <f>G37*B70</f>
        <v>65330</v>
      </c>
      <c r="H38" s="33">
        <f>H37*B70</f>
        <v>66505</v>
      </c>
      <c r="I38" s="33">
        <f>I37*B70</f>
        <v>67680</v>
      </c>
      <c r="J38" s="33">
        <f>J37*B70</f>
        <v>68620</v>
      </c>
      <c r="K38" s="33">
        <f>K37*B70</f>
        <v>69560</v>
      </c>
      <c r="L38" s="33">
        <f>L37*B70</f>
        <v>70500</v>
      </c>
      <c r="M38" s="33">
        <f>M37*B70</f>
        <v>71675</v>
      </c>
      <c r="N38" s="33">
        <f>N37*B70</f>
        <v>72615</v>
      </c>
      <c r="O38" s="33">
        <f>O37*B70</f>
        <v>73555</v>
      </c>
      <c r="P38" s="33">
        <f>P37*B70</f>
        <v>74495</v>
      </c>
      <c r="Q38" s="33">
        <f>Q37*B70</f>
        <v>75435</v>
      </c>
      <c r="R38" s="33">
        <f>R37*B70</f>
        <v>76610</v>
      </c>
      <c r="S38" s="33">
        <f>S37*B70</f>
        <v>77550</v>
      </c>
      <c r="T38" s="33">
        <f>T37*B70</f>
        <v>78960</v>
      </c>
      <c r="U38" s="33">
        <f>U37*B70</f>
        <v>79430</v>
      </c>
      <c r="V38" s="33">
        <f>V37*B70</f>
        <v>80370</v>
      </c>
      <c r="W38" s="26"/>
      <c r="X38" s="19"/>
    </row>
    <row r="39" spans="1:23" ht="12.75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5"/>
      <c r="W39" s="37"/>
    </row>
    <row r="40" spans="1:24" ht="16.5">
      <c r="A40" s="17" t="s">
        <v>7</v>
      </c>
      <c r="B40" s="32" t="s">
        <v>17</v>
      </c>
      <c r="C40" s="32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1"/>
    </row>
    <row r="41" spans="1:24" ht="14.25">
      <c r="A41" s="23">
        <v>203</v>
      </c>
      <c r="B41" s="25">
        <v>290</v>
      </c>
      <c r="C41" s="25">
        <v>294</v>
      </c>
      <c r="D41" s="25">
        <v>298</v>
      </c>
      <c r="E41" s="25">
        <v>302</v>
      </c>
      <c r="F41" s="25">
        <v>306</v>
      </c>
      <c r="G41" s="25">
        <v>310</v>
      </c>
      <c r="H41" s="25">
        <v>314</v>
      </c>
      <c r="I41" s="24">
        <v>318</v>
      </c>
      <c r="J41" s="24">
        <v>322</v>
      </c>
      <c r="K41" s="24">
        <v>326</v>
      </c>
      <c r="L41" s="25">
        <v>330</v>
      </c>
      <c r="M41" s="25">
        <v>334</v>
      </c>
      <c r="N41" s="25">
        <v>338</v>
      </c>
      <c r="O41" s="25">
        <v>342</v>
      </c>
      <c r="P41" s="25">
        <v>346</v>
      </c>
      <c r="Q41" s="25">
        <v>350</v>
      </c>
      <c r="R41" s="25">
        <v>354</v>
      </c>
      <c r="S41" s="25">
        <v>358</v>
      </c>
      <c r="T41" s="25">
        <v>362</v>
      </c>
      <c r="U41" s="25">
        <v>366</v>
      </c>
      <c r="V41" s="25">
        <v>370</v>
      </c>
      <c r="W41" s="26"/>
      <c r="X41" s="19">
        <f>(V41-C41)/20</f>
        <v>3.8</v>
      </c>
    </row>
    <row r="42" spans="1:24" ht="14.25">
      <c r="A42" s="23"/>
      <c r="B42" s="33">
        <f>B41*B72</f>
        <v>68150</v>
      </c>
      <c r="C42" s="33">
        <f>C41*B72</f>
        <v>69090</v>
      </c>
      <c r="D42" s="33">
        <f>D41*B72</f>
        <v>70030</v>
      </c>
      <c r="E42" s="33">
        <f>E41*B72</f>
        <v>70970</v>
      </c>
      <c r="F42" s="33">
        <f>F41*B72</f>
        <v>71910</v>
      </c>
      <c r="G42" s="33">
        <f>G41*B72</f>
        <v>72850</v>
      </c>
      <c r="H42" s="33">
        <f>H41*B72</f>
        <v>73790</v>
      </c>
      <c r="I42" s="33">
        <f>I41*B72</f>
        <v>74730</v>
      </c>
      <c r="J42" s="33">
        <f>J41*B72</f>
        <v>75670</v>
      </c>
      <c r="K42" s="33">
        <f>K41*B72</f>
        <v>76610</v>
      </c>
      <c r="L42" s="33">
        <f>L41*B72</f>
        <v>77550</v>
      </c>
      <c r="M42" s="33">
        <f>M41*B72</f>
        <v>78490</v>
      </c>
      <c r="N42" s="33">
        <f>N41*B72</f>
        <v>79430</v>
      </c>
      <c r="O42" s="33">
        <f>O41*B72</f>
        <v>80370</v>
      </c>
      <c r="P42" s="33">
        <f>P41*B72</f>
        <v>81310</v>
      </c>
      <c r="Q42" s="33">
        <f>Q41*B72</f>
        <v>82250</v>
      </c>
      <c r="R42" s="33">
        <f>R41*B72</f>
        <v>83190</v>
      </c>
      <c r="S42" s="33">
        <f>S41*B72</f>
        <v>84130</v>
      </c>
      <c r="T42" s="33">
        <f>T41*B72</f>
        <v>85070</v>
      </c>
      <c r="U42" s="33">
        <f>U41*B72</f>
        <v>86010</v>
      </c>
      <c r="V42" s="33">
        <f>V41*B72</f>
        <v>86950</v>
      </c>
      <c r="W42" s="26"/>
      <c r="X42" s="19"/>
    </row>
    <row r="43" spans="1:24" ht="14.25">
      <c r="A43" s="4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26"/>
      <c r="X43" s="19"/>
    </row>
    <row r="44" spans="1:24" s="80" customFormat="1" ht="16.5">
      <c r="A44" s="76" t="s">
        <v>7</v>
      </c>
      <c r="B44" s="77" t="s">
        <v>53</v>
      </c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79"/>
    </row>
    <row r="45" spans="1:24" s="80" customFormat="1" ht="14.25">
      <c r="A45" s="81">
        <v>206</v>
      </c>
      <c r="B45" s="82">
        <f>((B49-B41)/2)+B41</f>
        <v>305.5</v>
      </c>
      <c r="C45" s="82">
        <f aca="true" t="shared" si="0" ref="C45:V45">((C49-C41)/2)+C41</f>
        <v>315.5</v>
      </c>
      <c r="D45" s="82">
        <f t="shared" si="0"/>
        <v>319.5</v>
      </c>
      <c r="E45" s="82">
        <f t="shared" si="0"/>
        <v>324</v>
      </c>
      <c r="F45" s="82">
        <f t="shared" si="0"/>
        <v>329</v>
      </c>
      <c r="G45" s="82">
        <f t="shared" si="0"/>
        <v>333.5</v>
      </c>
      <c r="H45" s="82">
        <f t="shared" si="0"/>
        <v>338</v>
      </c>
      <c r="I45" s="82">
        <f t="shared" si="0"/>
        <v>342</v>
      </c>
      <c r="J45" s="82">
        <f t="shared" si="0"/>
        <v>346.5</v>
      </c>
      <c r="K45" s="82">
        <f t="shared" si="0"/>
        <v>350.5</v>
      </c>
      <c r="L45" s="82">
        <f t="shared" si="0"/>
        <v>354.5</v>
      </c>
      <c r="M45" s="82">
        <f t="shared" si="0"/>
        <v>358.5</v>
      </c>
      <c r="N45" s="82">
        <f t="shared" si="0"/>
        <v>362.5</v>
      </c>
      <c r="O45" s="82">
        <f t="shared" si="0"/>
        <v>367</v>
      </c>
      <c r="P45" s="82">
        <f t="shared" si="0"/>
        <v>371</v>
      </c>
      <c r="Q45" s="82">
        <f t="shared" si="0"/>
        <v>375</v>
      </c>
      <c r="R45" s="82">
        <f t="shared" si="0"/>
        <v>379</v>
      </c>
      <c r="S45" s="82">
        <f t="shared" si="0"/>
        <v>383</v>
      </c>
      <c r="T45" s="82">
        <f t="shared" si="0"/>
        <v>388.5</v>
      </c>
      <c r="U45" s="82">
        <f t="shared" si="0"/>
        <v>391.5</v>
      </c>
      <c r="V45" s="82">
        <f t="shared" si="0"/>
        <v>395.5</v>
      </c>
      <c r="W45" s="83"/>
      <c r="X45" s="84">
        <f>(V45-C45)/20</f>
        <v>4</v>
      </c>
    </row>
    <row r="46" spans="1:24" s="80" customFormat="1" ht="14.25">
      <c r="A46" s="81"/>
      <c r="B46" s="85">
        <f>B45*B75</f>
        <v>71792.5</v>
      </c>
      <c r="C46" s="85">
        <f>C45*B75</f>
        <v>74142.5</v>
      </c>
      <c r="D46" s="85">
        <f>D45*B75</f>
        <v>75082.5</v>
      </c>
      <c r="E46" s="85">
        <f>E45*B75</f>
        <v>76140</v>
      </c>
      <c r="F46" s="85">
        <f>F45*B75</f>
        <v>77315</v>
      </c>
      <c r="G46" s="85">
        <f>G45*B75</f>
        <v>78372.5</v>
      </c>
      <c r="H46" s="85">
        <f>H45*B75</f>
        <v>79430</v>
      </c>
      <c r="I46" s="85">
        <f>I45*B75</f>
        <v>80370</v>
      </c>
      <c r="J46" s="85">
        <f>J45*B75</f>
        <v>81427.5</v>
      </c>
      <c r="K46" s="85">
        <f>K45*B75</f>
        <v>82367.5</v>
      </c>
      <c r="L46" s="85">
        <f>L45*B75</f>
        <v>83307.5</v>
      </c>
      <c r="M46" s="85">
        <f>M45*B75</f>
        <v>84247.5</v>
      </c>
      <c r="N46" s="85">
        <f>N45*B75</f>
        <v>85187.5</v>
      </c>
      <c r="O46" s="85">
        <f>O45*B75</f>
        <v>86245</v>
      </c>
      <c r="P46" s="85">
        <f>P45*B75</f>
        <v>87185</v>
      </c>
      <c r="Q46" s="85">
        <f>Q45*B75</f>
        <v>88125</v>
      </c>
      <c r="R46" s="85">
        <f>R45*B75</f>
        <v>89065</v>
      </c>
      <c r="S46" s="85">
        <f>S45*B75</f>
        <v>90005</v>
      </c>
      <c r="T46" s="85">
        <f>T45*B75</f>
        <v>91297.5</v>
      </c>
      <c r="U46" s="85">
        <f>U45*B75</f>
        <v>92002.5</v>
      </c>
      <c r="V46" s="85">
        <f>V45*B75</f>
        <v>92942.5</v>
      </c>
      <c r="W46" s="83"/>
      <c r="X46" s="84"/>
    </row>
    <row r="47" spans="1:24" ht="14.25">
      <c r="A47" s="41"/>
      <c r="B47" s="42"/>
      <c r="C47" s="42"/>
      <c r="D47" s="42"/>
      <c r="E47" s="42"/>
      <c r="F47" s="42"/>
      <c r="G47" s="42"/>
      <c r="H47" s="42"/>
      <c r="I47" s="43"/>
      <c r="J47" s="43"/>
      <c r="K47" s="4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4"/>
      <c r="X47" s="43"/>
    </row>
    <row r="48" spans="1:24" ht="15">
      <c r="A48" s="17" t="s">
        <v>7</v>
      </c>
      <c r="B48" s="32" t="s">
        <v>18</v>
      </c>
      <c r="C48" s="32"/>
      <c r="D48" s="42"/>
      <c r="E48" s="42"/>
      <c r="F48" s="42"/>
      <c r="G48" s="42"/>
      <c r="H48" s="42"/>
      <c r="I48" s="43"/>
      <c r="J48" s="43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4"/>
      <c r="X48" s="43"/>
    </row>
    <row r="49" spans="1:24" ht="14.25">
      <c r="A49" s="23">
        <v>204</v>
      </c>
      <c r="B49" s="25">
        <v>321</v>
      </c>
      <c r="C49" s="25">
        <v>337</v>
      </c>
      <c r="D49" s="25">
        <v>341</v>
      </c>
      <c r="E49" s="25">
        <v>346</v>
      </c>
      <c r="F49" s="25">
        <v>352</v>
      </c>
      <c r="G49" s="25">
        <v>357</v>
      </c>
      <c r="H49" s="25">
        <v>362</v>
      </c>
      <c r="I49" s="24">
        <v>366</v>
      </c>
      <c r="J49" s="24">
        <v>371</v>
      </c>
      <c r="K49" s="24">
        <v>375</v>
      </c>
      <c r="L49" s="25">
        <v>379</v>
      </c>
      <c r="M49" s="25">
        <v>383</v>
      </c>
      <c r="N49" s="25">
        <v>387</v>
      </c>
      <c r="O49" s="25">
        <v>392</v>
      </c>
      <c r="P49" s="25">
        <v>396</v>
      </c>
      <c r="Q49" s="25">
        <v>400</v>
      </c>
      <c r="R49" s="25">
        <v>404</v>
      </c>
      <c r="S49" s="25">
        <v>408</v>
      </c>
      <c r="T49" s="25">
        <v>415</v>
      </c>
      <c r="U49" s="25">
        <v>417</v>
      </c>
      <c r="V49" s="25">
        <v>421</v>
      </c>
      <c r="W49" s="26"/>
      <c r="X49" s="19">
        <f>(V49-C49)/20</f>
        <v>4.2</v>
      </c>
    </row>
    <row r="50" spans="1:24" ht="14.25">
      <c r="A50" s="23"/>
      <c r="B50" s="33">
        <f>B49*B73</f>
        <v>75435</v>
      </c>
      <c r="C50" s="33">
        <f>C49*B73</f>
        <v>79195</v>
      </c>
      <c r="D50" s="33">
        <f>D49*B73</f>
        <v>80135</v>
      </c>
      <c r="E50" s="33">
        <f>E49*B73</f>
        <v>81310</v>
      </c>
      <c r="F50" s="33">
        <f>F49*B73</f>
        <v>82720</v>
      </c>
      <c r="G50" s="33">
        <f>G49*B73</f>
        <v>83895</v>
      </c>
      <c r="H50" s="33">
        <f>H49*B73</f>
        <v>85070</v>
      </c>
      <c r="I50" s="33">
        <f>I49*B73</f>
        <v>86010</v>
      </c>
      <c r="J50" s="33">
        <f>J49*B73</f>
        <v>87185</v>
      </c>
      <c r="K50" s="33">
        <f>K49*B73</f>
        <v>88125</v>
      </c>
      <c r="L50" s="33">
        <f>L49*B73</f>
        <v>89065</v>
      </c>
      <c r="M50" s="33">
        <f>M49*B73</f>
        <v>90005</v>
      </c>
      <c r="N50" s="33">
        <f>N49*B73</f>
        <v>90945</v>
      </c>
      <c r="O50" s="33">
        <f>O49*B73</f>
        <v>92120</v>
      </c>
      <c r="P50" s="33">
        <f>P49*B73</f>
        <v>93060</v>
      </c>
      <c r="Q50" s="33">
        <f>Q49*B73</f>
        <v>94000</v>
      </c>
      <c r="R50" s="33">
        <f>R49*B73</f>
        <v>94940</v>
      </c>
      <c r="S50" s="33">
        <f>S49*B73</f>
        <v>95880</v>
      </c>
      <c r="T50" s="33">
        <f>T49*B73</f>
        <v>97525</v>
      </c>
      <c r="U50" s="33">
        <f>U49*B73</f>
        <v>97995</v>
      </c>
      <c r="V50" s="33">
        <f>V49*B73</f>
        <v>98935</v>
      </c>
      <c r="W50" s="26"/>
      <c r="X50" s="19"/>
    </row>
    <row r="51" spans="1:24" ht="14.25">
      <c r="A51" s="41"/>
      <c r="B51" s="42"/>
      <c r="C51" s="42"/>
      <c r="D51" s="42"/>
      <c r="E51" s="42"/>
      <c r="F51" s="42"/>
      <c r="G51" s="42"/>
      <c r="H51" s="42"/>
      <c r="I51" s="43"/>
      <c r="J51" s="43"/>
      <c r="K51" s="4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4"/>
      <c r="X51" s="43"/>
    </row>
    <row r="52" spans="1:24" ht="15">
      <c r="A52" s="17" t="s">
        <v>7</v>
      </c>
      <c r="B52" s="32" t="s">
        <v>19</v>
      </c>
      <c r="C52" s="32"/>
      <c r="D52" s="42"/>
      <c r="E52" s="42"/>
      <c r="F52" s="42"/>
      <c r="G52" s="42"/>
      <c r="H52" s="42"/>
      <c r="I52" s="43"/>
      <c r="J52" s="43"/>
      <c r="K52" s="4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4"/>
      <c r="X52" s="43"/>
    </row>
    <row r="53" spans="1:24" ht="14.25">
      <c r="A53" s="23">
        <v>205</v>
      </c>
      <c r="B53" s="25">
        <v>346</v>
      </c>
      <c r="C53" s="25">
        <v>363</v>
      </c>
      <c r="D53" s="25">
        <v>368</v>
      </c>
      <c r="E53" s="25">
        <v>373</v>
      </c>
      <c r="F53" s="25">
        <v>378</v>
      </c>
      <c r="G53" s="25">
        <v>383</v>
      </c>
      <c r="H53" s="25">
        <v>389</v>
      </c>
      <c r="I53" s="24">
        <v>393</v>
      </c>
      <c r="J53" s="24">
        <v>397</v>
      </c>
      <c r="K53" s="24">
        <v>401</v>
      </c>
      <c r="L53" s="25">
        <v>405</v>
      </c>
      <c r="M53" s="25">
        <v>410</v>
      </c>
      <c r="N53" s="25">
        <v>414</v>
      </c>
      <c r="O53" s="25">
        <v>418</v>
      </c>
      <c r="P53" s="25">
        <v>422</v>
      </c>
      <c r="Q53" s="25">
        <v>426</v>
      </c>
      <c r="R53" s="25">
        <v>430</v>
      </c>
      <c r="S53" s="25">
        <v>435</v>
      </c>
      <c r="T53" s="25">
        <v>441</v>
      </c>
      <c r="U53" s="25">
        <v>443</v>
      </c>
      <c r="V53" s="25">
        <v>447</v>
      </c>
      <c r="W53" s="26"/>
      <c r="X53" s="19">
        <f>(V53-C53)/20</f>
        <v>4.2</v>
      </c>
    </row>
    <row r="54" spans="1:24" ht="14.25">
      <c r="A54" s="23"/>
      <c r="B54" s="33">
        <f>B53*B75</f>
        <v>81310</v>
      </c>
      <c r="C54" s="33">
        <f>C53*B75</f>
        <v>85305</v>
      </c>
      <c r="D54" s="33">
        <f>D53*B75</f>
        <v>86480</v>
      </c>
      <c r="E54" s="33">
        <f>E53*B75</f>
        <v>87655</v>
      </c>
      <c r="F54" s="33">
        <f>F53*B75</f>
        <v>88830</v>
      </c>
      <c r="G54" s="33">
        <f>G53*B75</f>
        <v>90005</v>
      </c>
      <c r="H54" s="33">
        <f>H53*B75</f>
        <v>91415</v>
      </c>
      <c r="I54" s="33">
        <f>I53*B75</f>
        <v>92355</v>
      </c>
      <c r="J54" s="33">
        <f>J53*B75</f>
        <v>93295</v>
      </c>
      <c r="K54" s="33">
        <f>K53*B75</f>
        <v>94235</v>
      </c>
      <c r="L54" s="33">
        <f>L53*B75</f>
        <v>95175</v>
      </c>
      <c r="M54" s="33">
        <f>M53*B75</f>
        <v>96350</v>
      </c>
      <c r="N54" s="33">
        <f>N53*B75</f>
        <v>97290</v>
      </c>
      <c r="O54" s="33">
        <f>O53*B75</f>
        <v>98230</v>
      </c>
      <c r="P54" s="33">
        <f>P53*B75</f>
        <v>99170</v>
      </c>
      <c r="Q54" s="33">
        <f>Q53*B75</f>
        <v>100110</v>
      </c>
      <c r="R54" s="33">
        <f>R53*B75</f>
        <v>101050</v>
      </c>
      <c r="S54" s="33">
        <f>S53*B75</f>
        <v>102225</v>
      </c>
      <c r="T54" s="33">
        <f>T53*B75</f>
        <v>103635</v>
      </c>
      <c r="U54" s="33">
        <f>U53*B75</f>
        <v>104105</v>
      </c>
      <c r="V54" s="33">
        <f>V53*B75</f>
        <v>105045</v>
      </c>
      <c r="W54" s="26"/>
      <c r="X54" s="19"/>
    </row>
    <row r="55" spans="1:23" ht="12.75">
      <c r="A55" s="34"/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5"/>
      <c r="W55" s="37"/>
    </row>
    <row r="56" spans="1:23" ht="12.75">
      <c r="A56" s="45" t="s">
        <v>7</v>
      </c>
      <c r="B56" s="46" t="s">
        <v>20</v>
      </c>
      <c r="C56" s="46"/>
      <c r="D56" s="47" t="s">
        <v>21</v>
      </c>
      <c r="E56" s="48"/>
      <c r="F56" s="48"/>
      <c r="G56" s="48"/>
      <c r="H56" s="48"/>
      <c r="I56" s="48"/>
      <c r="J56" s="48"/>
      <c r="K56" s="48"/>
      <c r="L56" s="47" t="s">
        <v>22</v>
      </c>
      <c r="M56" s="48"/>
      <c r="N56" s="48"/>
      <c r="O56" s="48"/>
      <c r="P56" s="48"/>
      <c r="Q56" s="49" t="s">
        <v>23</v>
      </c>
      <c r="R56" s="48"/>
      <c r="S56" s="48"/>
      <c r="T56" s="48"/>
      <c r="U56" s="48"/>
      <c r="V56" s="50"/>
      <c r="W56" s="51"/>
    </row>
    <row r="57" spans="1:23" ht="12.75">
      <c r="A57" s="52"/>
      <c r="B57" s="53"/>
      <c r="C57" s="53"/>
      <c r="D57" s="54"/>
      <c r="E57" s="54"/>
      <c r="F57" s="54"/>
      <c r="G57" s="54"/>
      <c r="H57" s="54"/>
      <c r="I57" s="54"/>
      <c r="J57" s="54"/>
      <c r="K57" s="54"/>
      <c r="L57" s="55" t="s">
        <v>24</v>
      </c>
      <c r="M57" s="56"/>
      <c r="N57" s="54"/>
      <c r="O57" s="55" t="s">
        <v>25</v>
      </c>
      <c r="P57" s="56"/>
      <c r="Q57" s="57" t="s">
        <v>26</v>
      </c>
      <c r="R57" s="54"/>
      <c r="S57" s="54"/>
      <c r="T57" s="54"/>
      <c r="U57" s="54"/>
      <c r="V57" s="53"/>
      <c r="W57" s="58"/>
    </row>
    <row r="58" spans="1:23" ht="15">
      <c r="A58" s="59">
        <v>101</v>
      </c>
      <c r="B58" s="60">
        <v>200</v>
      </c>
      <c r="C58" s="60"/>
      <c r="D58" s="61" t="s">
        <v>27</v>
      </c>
      <c r="E58" s="54"/>
      <c r="F58" s="62"/>
      <c r="G58" s="62"/>
      <c r="H58" s="54"/>
      <c r="I58" s="54"/>
      <c r="J58" s="54"/>
      <c r="K58" s="54"/>
      <c r="L58" s="93" t="s">
        <v>28</v>
      </c>
      <c r="M58" s="94"/>
      <c r="N58" s="54"/>
      <c r="O58" s="93" t="s">
        <v>28</v>
      </c>
      <c r="P58" s="93"/>
      <c r="Q58" s="57" t="s">
        <v>29</v>
      </c>
      <c r="R58" s="54"/>
      <c r="S58" s="54"/>
      <c r="T58" s="54"/>
      <c r="U58" s="54"/>
      <c r="V58" s="53"/>
      <c r="W58" s="58"/>
    </row>
    <row r="59" spans="1:23" ht="15">
      <c r="A59" s="59">
        <v>102</v>
      </c>
      <c r="B59" s="60">
        <v>210</v>
      </c>
      <c r="C59" s="60"/>
      <c r="D59" s="61" t="s">
        <v>30</v>
      </c>
      <c r="E59" s="54"/>
      <c r="F59" s="62"/>
      <c r="G59" s="62"/>
      <c r="H59" s="54"/>
      <c r="I59" s="54"/>
      <c r="J59" s="54"/>
      <c r="K59" s="54"/>
      <c r="L59" s="95" t="s">
        <v>28</v>
      </c>
      <c r="M59" s="96"/>
      <c r="N59" s="54"/>
      <c r="O59" s="95" t="s">
        <v>28</v>
      </c>
      <c r="P59" s="95"/>
      <c r="Q59" s="63"/>
      <c r="R59" s="54"/>
      <c r="S59" s="54"/>
      <c r="T59" s="54"/>
      <c r="U59" s="54"/>
      <c r="V59" s="53"/>
      <c r="W59" s="58"/>
    </row>
    <row r="60" spans="1:23" ht="15">
      <c r="A60" s="59">
        <v>103</v>
      </c>
      <c r="B60" s="60">
        <v>210</v>
      </c>
      <c r="C60" s="60"/>
      <c r="D60" s="61" t="s">
        <v>31</v>
      </c>
      <c r="E60" s="54"/>
      <c r="F60" s="62"/>
      <c r="G60" s="62"/>
      <c r="H60" s="54"/>
      <c r="I60" s="54"/>
      <c r="J60" s="54"/>
      <c r="K60" s="54"/>
      <c r="L60" s="95" t="s">
        <v>28</v>
      </c>
      <c r="M60" s="96"/>
      <c r="N60" s="54"/>
      <c r="O60" s="95" t="s">
        <v>28</v>
      </c>
      <c r="P60" s="95"/>
      <c r="Q60" s="57" t="s">
        <v>32</v>
      </c>
      <c r="R60" s="54"/>
      <c r="S60" s="54"/>
      <c r="T60" s="54"/>
      <c r="U60" s="54"/>
      <c r="V60" s="53"/>
      <c r="W60" s="58"/>
    </row>
    <row r="61" spans="1:23" ht="15">
      <c r="A61" s="59">
        <v>104</v>
      </c>
      <c r="B61" s="60">
        <v>200</v>
      </c>
      <c r="C61" s="60"/>
      <c r="D61" s="61" t="s">
        <v>33</v>
      </c>
      <c r="E61" s="54"/>
      <c r="F61" s="62"/>
      <c r="G61" s="62"/>
      <c r="H61" s="54"/>
      <c r="I61" s="54"/>
      <c r="J61" s="54"/>
      <c r="K61" s="54"/>
      <c r="L61" s="95" t="s">
        <v>28</v>
      </c>
      <c r="M61" s="96"/>
      <c r="N61" s="54"/>
      <c r="O61" s="95" t="s">
        <v>28</v>
      </c>
      <c r="P61" s="95"/>
      <c r="Q61" s="57" t="s">
        <v>57</v>
      </c>
      <c r="R61" s="54"/>
      <c r="S61" s="54"/>
      <c r="T61" s="54"/>
      <c r="U61" s="54"/>
      <c r="V61" s="53"/>
      <c r="W61" s="58"/>
    </row>
    <row r="62" spans="1:23" ht="15">
      <c r="A62" s="59">
        <v>105</v>
      </c>
      <c r="B62" s="60">
        <v>220</v>
      </c>
      <c r="C62" s="60"/>
      <c r="D62" s="61" t="s">
        <v>34</v>
      </c>
      <c r="E62" s="54"/>
      <c r="F62" s="42"/>
      <c r="G62" s="42"/>
      <c r="H62" s="54"/>
      <c r="I62" s="54"/>
      <c r="J62" s="54"/>
      <c r="K62" s="54"/>
      <c r="L62" s="97" t="s">
        <v>35</v>
      </c>
      <c r="M62" s="96"/>
      <c r="N62" s="54"/>
      <c r="O62" s="95" t="s">
        <v>28</v>
      </c>
      <c r="P62" s="95"/>
      <c r="Q62" s="57"/>
      <c r="R62" s="54"/>
      <c r="S62" s="54"/>
      <c r="T62" s="54"/>
      <c r="U62" s="54"/>
      <c r="V62" s="53"/>
      <c r="W62" s="58"/>
    </row>
    <row r="63" spans="1:23" ht="15">
      <c r="A63" s="59">
        <v>106</v>
      </c>
      <c r="B63" s="60">
        <v>235</v>
      </c>
      <c r="C63" s="60"/>
      <c r="D63" s="61" t="s">
        <v>36</v>
      </c>
      <c r="E63" s="54"/>
      <c r="F63" s="62"/>
      <c r="G63" s="62"/>
      <c r="H63" s="54"/>
      <c r="I63" s="54"/>
      <c r="J63" s="54"/>
      <c r="K63" s="54"/>
      <c r="L63" s="97" t="s">
        <v>35</v>
      </c>
      <c r="M63" s="96"/>
      <c r="N63" s="54"/>
      <c r="O63" s="97" t="s">
        <v>37</v>
      </c>
      <c r="P63" s="95"/>
      <c r="Q63" s="57" t="s">
        <v>38</v>
      </c>
      <c r="R63" s="54"/>
      <c r="S63" s="54"/>
      <c r="T63" s="54"/>
      <c r="U63" s="54"/>
      <c r="V63" s="53"/>
      <c r="W63" s="58"/>
    </row>
    <row r="64" spans="1:23" ht="14.25">
      <c r="A64" s="52"/>
      <c r="B64" s="64"/>
      <c r="C64" s="64"/>
      <c r="D64" s="42"/>
      <c r="E64" s="54"/>
      <c r="F64" s="42"/>
      <c r="G64" s="42"/>
      <c r="H64" s="54"/>
      <c r="I64" s="54"/>
      <c r="J64" s="54"/>
      <c r="K64" s="54"/>
      <c r="L64" s="54"/>
      <c r="M64" s="54"/>
      <c r="N64" s="54"/>
      <c r="O64" s="54"/>
      <c r="P64" s="54"/>
      <c r="Q64" s="57" t="s">
        <v>39</v>
      </c>
      <c r="R64" s="54"/>
      <c r="S64" s="54"/>
      <c r="T64" s="54"/>
      <c r="U64" s="54"/>
      <c r="V64" s="53"/>
      <c r="W64" s="58"/>
    </row>
    <row r="65" spans="1:23" ht="15">
      <c r="A65" s="59" t="s">
        <v>11</v>
      </c>
      <c r="B65" s="60">
        <v>235</v>
      </c>
      <c r="C65" s="60"/>
      <c r="D65" s="32" t="s">
        <v>40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63"/>
      <c r="R65" s="54"/>
      <c r="S65" s="54"/>
      <c r="T65" s="54"/>
      <c r="U65" s="54"/>
      <c r="V65" s="53"/>
      <c r="W65" s="58"/>
    </row>
    <row r="66" spans="1:24" ht="15">
      <c r="A66" s="59" t="s">
        <v>12</v>
      </c>
      <c r="B66" s="60">
        <v>235</v>
      </c>
      <c r="C66" s="60"/>
      <c r="D66" s="32" t="s">
        <v>41</v>
      </c>
      <c r="E66" s="54"/>
      <c r="F66" s="54"/>
      <c r="G66" s="54"/>
      <c r="H66" s="65"/>
      <c r="I66" s="65"/>
      <c r="J66" s="54"/>
      <c r="K66" s="54"/>
      <c r="L66" s="54"/>
      <c r="M66" s="54"/>
      <c r="N66" s="54"/>
      <c r="O66" s="54"/>
      <c r="P66" s="54"/>
      <c r="Q66" s="57" t="s">
        <v>42</v>
      </c>
      <c r="R66" s="54"/>
      <c r="S66" s="54"/>
      <c r="T66" s="42"/>
      <c r="U66" s="54"/>
      <c r="V66" s="53"/>
      <c r="W66" s="58"/>
      <c r="X66" s="66"/>
    </row>
    <row r="67" spans="1:24" ht="15">
      <c r="A67" s="59"/>
      <c r="B67" s="60"/>
      <c r="C67" s="60"/>
      <c r="D67" s="54"/>
      <c r="E67" s="54"/>
      <c r="F67" s="54"/>
      <c r="G67" s="54"/>
      <c r="H67" s="65"/>
      <c r="I67" s="65"/>
      <c r="J67" s="54"/>
      <c r="K67" s="54"/>
      <c r="L67" s="54"/>
      <c r="M67" s="54"/>
      <c r="N67" s="54"/>
      <c r="O67" s="54"/>
      <c r="P67" s="54"/>
      <c r="Q67" s="57"/>
      <c r="R67" s="54"/>
      <c r="S67" s="54"/>
      <c r="T67" s="42"/>
      <c r="U67" s="54"/>
      <c r="V67" s="53"/>
      <c r="W67" s="58"/>
      <c r="X67" s="66"/>
    </row>
    <row r="68" spans="1:23" ht="15">
      <c r="A68" s="59" t="s">
        <v>14</v>
      </c>
      <c r="B68" s="60">
        <v>235</v>
      </c>
      <c r="C68" s="60"/>
      <c r="D68" s="32" t="s">
        <v>43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7" t="s">
        <v>44</v>
      </c>
      <c r="R68" s="54"/>
      <c r="S68" s="54"/>
      <c r="T68" s="54"/>
      <c r="U68" s="54"/>
      <c r="V68" s="53"/>
      <c r="W68" s="58"/>
    </row>
    <row r="69" spans="1:23" ht="15">
      <c r="A69" s="59" t="s">
        <v>15</v>
      </c>
      <c r="B69" s="60">
        <v>235</v>
      </c>
      <c r="C69" s="60"/>
      <c r="D69" s="32" t="s">
        <v>45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7" t="s">
        <v>46</v>
      </c>
      <c r="R69" s="54"/>
      <c r="S69" s="54"/>
      <c r="T69" s="54"/>
      <c r="U69" s="54"/>
      <c r="V69" s="53"/>
      <c r="W69" s="58"/>
    </row>
    <row r="70" spans="1:23" ht="15">
      <c r="A70" s="59" t="s">
        <v>16</v>
      </c>
      <c r="B70" s="60">
        <v>235</v>
      </c>
      <c r="C70" s="60"/>
      <c r="D70" s="32" t="s">
        <v>47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67" t="s">
        <v>48</v>
      </c>
      <c r="R70" s="54"/>
      <c r="S70" s="54"/>
      <c r="T70" s="54"/>
      <c r="U70" s="54"/>
      <c r="V70" s="53"/>
      <c r="W70" s="58"/>
    </row>
    <row r="71" spans="1:23" ht="15">
      <c r="A71" s="59"/>
      <c r="B71" s="60"/>
      <c r="C71" s="60"/>
      <c r="D71" s="6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7"/>
      <c r="R71" s="54"/>
      <c r="S71" s="54"/>
      <c r="T71" s="54"/>
      <c r="U71" s="54"/>
      <c r="V71" s="53"/>
      <c r="W71" s="58"/>
    </row>
    <row r="72" spans="1:23" ht="15">
      <c r="A72" s="59">
        <v>203</v>
      </c>
      <c r="B72" s="60">
        <v>235</v>
      </c>
      <c r="C72" s="60"/>
      <c r="D72" s="61" t="s">
        <v>17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7" t="s">
        <v>49</v>
      </c>
      <c r="R72" s="54"/>
      <c r="S72" s="54"/>
      <c r="T72" s="54"/>
      <c r="U72" s="54"/>
      <c r="V72" s="53"/>
      <c r="W72" s="58"/>
    </row>
    <row r="73" spans="1:23" ht="15">
      <c r="A73" s="59">
        <v>204</v>
      </c>
      <c r="B73" s="60">
        <v>235</v>
      </c>
      <c r="C73" s="60"/>
      <c r="D73" s="61" t="s">
        <v>55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67" t="s">
        <v>50</v>
      </c>
      <c r="R73" s="68"/>
      <c r="S73" s="68"/>
      <c r="T73" s="68"/>
      <c r="U73" s="68"/>
      <c r="V73" s="68"/>
      <c r="W73" s="58"/>
    </row>
    <row r="74" spans="1:23" ht="15">
      <c r="A74" s="59">
        <v>205</v>
      </c>
      <c r="B74" s="60">
        <v>235</v>
      </c>
      <c r="C74" s="60"/>
      <c r="D74" s="32" t="s">
        <v>19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7" t="s">
        <v>51</v>
      </c>
      <c r="R74" s="68"/>
      <c r="S74" s="68"/>
      <c r="T74" s="68"/>
      <c r="U74" s="68"/>
      <c r="V74" s="68"/>
      <c r="W74" s="58"/>
    </row>
    <row r="75" spans="1:23" ht="15">
      <c r="A75" s="86">
        <v>206</v>
      </c>
      <c r="B75" s="87">
        <v>235</v>
      </c>
      <c r="C75" s="87"/>
      <c r="D75" s="77" t="s">
        <v>54</v>
      </c>
      <c r="E75" s="88"/>
      <c r="F75" s="88"/>
      <c r="G75" s="88"/>
      <c r="H75" s="54"/>
      <c r="I75" s="54"/>
      <c r="J75" s="54"/>
      <c r="K75" s="54"/>
      <c r="L75" s="54"/>
      <c r="M75" s="54"/>
      <c r="N75" s="54"/>
      <c r="O75" s="54"/>
      <c r="P75" s="54"/>
      <c r="Q75" s="57" t="s">
        <v>52</v>
      </c>
      <c r="R75" s="54"/>
      <c r="S75" s="54"/>
      <c r="T75" s="54"/>
      <c r="U75" s="54"/>
      <c r="V75" s="53"/>
      <c r="W75" s="58"/>
    </row>
    <row r="76" spans="1:23" ht="12.75">
      <c r="A76" s="69"/>
      <c r="B76" s="70"/>
      <c r="C76" s="70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73"/>
      <c r="R76" s="56"/>
      <c r="S76" s="56"/>
      <c r="T76" s="56"/>
      <c r="U76" s="56"/>
      <c r="V76" s="70"/>
      <c r="W76" s="71"/>
    </row>
    <row r="77" spans="1:22" ht="12.75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</sheetData>
  <mergeCells count="18">
    <mergeCell ref="L63:M63"/>
    <mergeCell ref="O63:P63"/>
    <mergeCell ref="L61:M61"/>
    <mergeCell ref="O61:P61"/>
    <mergeCell ref="L62:M62"/>
    <mergeCell ref="O62:P62"/>
    <mergeCell ref="L59:M59"/>
    <mergeCell ref="O59:P59"/>
    <mergeCell ref="L60:M60"/>
    <mergeCell ref="O60:P60"/>
    <mergeCell ref="H6:Q6"/>
    <mergeCell ref="H7:Q7"/>
    <mergeCell ref="L58:M58"/>
    <mergeCell ref="O58:P58"/>
    <mergeCell ref="E1:T1"/>
    <mergeCell ref="E2:T2"/>
    <mergeCell ref="E3:T3"/>
    <mergeCell ref="E4:T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dcterms:created xsi:type="dcterms:W3CDTF">2007-09-12T17:01:25Z</dcterms:created>
  <dcterms:modified xsi:type="dcterms:W3CDTF">2007-09-12T17:25:27Z</dcterms:modified>
  <cp:category/>
  <cp:version/>
  <cp:contentType/>
  <cp:contentStatus/>
</cp:coreProperties>
</file>