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'Sheet1'!$A$1:$H$330</definedName>
  </definedNames>
  <calcPr fullCalcOnLoad="1"/>
</workbook>
</file>

<file path=xl/sharedStrings.xml><?xml version="1.0" encoding="utf-8"?>
<sst xmlns="http://schemas.openxmlformats.org/spreadsheetml/2006/main" count="474" uniqueCount="104">
  <si>
    <t>TRANSPORTATION TOTAL</t>
  </si>
  <si>
    <t>PERSONNEL SERVICES</t>
  </si>
  <si>
    <t>Job Code</t>
  </si>
  <si>
    <t>Base Salaries</t>
  </si>
  <si>
    <t>Overtime</t>
  </si>
  <si>
    <t>Additional Compensation</t>
  </si>
  <si>
    <t>Administrative Associates</t>
  </si>
  <si>
    <t>Administrative Assistants</t>
  </si>
  <si>
    <t>Sec./Clerical/Tech. Assts.</t>
  </si>
  <si>
    <t>Special Ed Asst. (Non-Instructional)</t>
  </si>
  <si>
    <t>Substitutes - Sick Leave</t>
  </si>
  <si>
    <t>Substitutes - Other Leave</t>
  </si>
  <si>
    <t>Separation Pay</t>
  </si>
  <si>
    <t>Maintenance</t>
  </si>
  <si>
    <t>Custodial</t>
  </si>
  <si>
    <t>Bus Drivers</t>
  </si>
  <si>
    <t>PERSONNEL SERVICES - EMPLOYEE BENEFITS</t>
  </si>
  <si>
    <t>Retirement Contributions</t>
  </si>
  <si>
    <t>Educational Retirement</t>
  </si>
  <si>
    <t>ERA - Retiree Health</t>
  </si>
  <si>
    <t>Social Security Contributions</t>
  </si>
  <si>
    <t>FICA Taxes</t>
  </si>
  <si>
    <t>Medicare Payments</t>
  </si>
  <si>
    <t>Health/Medical Benefits</t>
  </si>
  <si>
    <t>Health &amp; Medical Payments</t>
  </si>
  <si>
    <t>Life</t>
  </si>
  <si>
    <t>Dental</t>
  </si>
  <si>
    <t>Vision</t>
  </si>
  <si>
    <t>Disability</t>
  </si>
  <si>
    <t>Other Insurances</t>
  </si>
  <si>
    <t>Unemployment Insurance Premium</t>
  </si>
  <si>
    <t>Workers Compensation</t>
  </si>
  <si>
    <t>Worker's Compensation Premium</t>
  </si>
  <si>
    <t>Worker's Comp. Employer's Fee</t>
  </si>
  <si>
    <t>Worker's Comp. (Self-Insured)</t>
  </si>
  <si>
    <t>Other Employee Benefits</t>
  </si>
  <si>
    <t>Cafeteria Plan Fees</t>
  </si>
  <si>
    <t>Employee Assistance Programs</t>
  </si>
  <si>
    <t>Worker's Comp. Employee Fee</t>
  </si>
  <si>
    <t>Defered Sick Leave Reserve</t>
  </si>
  <si>
    <t>PURCHASED PROFESSIONAL AND TECHNICAL SERVICES</t>
  </si>
  <si>
    <t>Other Purchased Services</t>
  </si>
  <si>
    <t>Other Charges</t>
  </si>
  <si>
    <t xml:space="preserve">PURCHASED PROPERTY SERVICES </t>
  </si>
  <si>
    <t>Repairs and Maintenance Services</t>
  </si>
  <si>
    <t>M&amp;R/Furn/Fixtures/Equipment</t>
  </si>
  <si>
    <t>M&amp;R/Buildings &amp; Grounds</t>
  </si>
  <si>
    <t>M&amp;R/Vehicles</t>
  </si>
  <si>
    <t>M&amp;R/Buses</t>
  </si>
  <si>
    <t>Utility Services</t>
  </si>
  <si>
    <t>Electricity</t>
  </si>
  <si>
    <t>Bldg. Heat - Natural Gas</t>
  </si>
  <si>
    <t>Bldg. Heat - Propane/Butane</t>
  </si>
  <si>
    <t>Bldg. Heat - Other</t>
  </si>
  <si>
    <t>Water/Sewage</t>
  </si>
  <si>
    <t>Communications</t>
  </si>
  <si>
    <t>Rentals</t>
  </si>
  <si>
    <t>Land and Buildings</t>
  </si>
  <si>
    <t>Equipment and Vehicles (rental fees)</t>
  </si>
  <si>
    <t>Computers and Related Equipment</t>
  </si>
  <si>
    <t>OTHER PURCHASED SERVICES</t>
  </si>
  <si>
    <t>Student Transportation Services</t>
  </si>
  <si>
    <t>Transportation Per-Capita Feeders</t>
  </si>
  <si>
    <t>Transportation - Contractors</t>
  </si>
  <si>
    <t>Property/Liability Insurance</t>
  </si>
  <si>
    <t>TRAVEL &amp; TRAINING</t>
  </si>
  <si>
    <t>Employees Travel – Non-Teachers</t>
  </si>
  <si>
    <t>Employee Training – Non-Teachers</t>
  </si>
  <si>
    <t>Bus Driver Institute Training</t>
  </si>
  <si>
    <t>Bus Driver In-service Training</t>
  </si>
  <si>
    <t>Inter-Educational, Inter-Agency Purchased Services</t>
  </si>
  <si>
    <t>Contract - Interagency</t>
  </si>
  <si>
    <t>Other Contract Services</t>
  </si>
  <si>
    <t>Bus Inspections</t>
  </si>
  <si>
    <t>SUPPLIES &amp; MATERIALS</t>
  </si>
  <si>
    <t>General Supplies</t>
  </si>
  <si>
    <t>Software</t>
  </si>
  <si>
    <t>General Supplies and Materials</t>
  </si>
  <si>
    <t>Energy and Transportation Maintenance and Supplies</t>
  </si>
  <si>
    <t>Natural Gas (vehicles)</t>
  </si>
  <si>
    <t>Gasoline (vehicles)</t>
  </si>
  <si>
    <t>Diesel Fuel (vehicles)</t>
  </si>
  <si>
    <t>Propane (vehicles)</t>
  </si>
  <si>
    <t>Lubricant/Anti-Freeze</t>
  </si>
  <si>
    <t>Tires/Tubes</t>
  </si>
  <si>
    <t>Maintenance Supplies/Parts</t>
  </si>
  <si>
    <t>PROPERTY</t>
  </si>
  <si>
    <t>Vehicles and Equipment</t>
  </si>
  <si>
    <t>Vehicles - General</t>
  </si>
  <si>
    <t>Buses</t>
  </si>
  <si>
    <t>Heavy Equipment</t>
  </si>
  <si>
    <t>Fixed Assets (More than $5,000)</t>
  </si>
  <si>
    <t>Supply Assets ($5,000 or less)</t>
  </si>
  <si>
    <t>Ensure both signatures are on this report.</t>
  </si>
  <si>
    <t>SIGNATURE SECTION</t>
  </si>
  <si>
    <t>SUPERINTENDENT'S OR DESIGNEE</t>
  </si>
  <si>
    <t>DATE</t>
  </si>
  <si>
    <t>STATE TRANSPORTATION DIRECTOR</t>
  </si>
  <si>
    <t>PUBLIC EDUCATION DEPARTMENT</t>
  </si>
  <si>
    <t>PUPIL TRANSPORTATION SERVICES 13000 FUND/SUB-FUND</t>
  </si>
  <si>
    <t>TENTATIVE BUDGET WORKSHEET</t>
  </si>
  <si>
    <t>.</t>
  </si>
  <si>
    <t>REPORTING: JULY 1, 2013 - JUNE 30, 2014</t>
  </si>
  <si>
    <t>2013-2014 SCHOOL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</si>
</sst>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9"/>
      <name val="Times New Roman"/>
      <family val="1"/>
    </font>
    <font>
      <b/>
      <i/>
      <sz val="18"/>
      <color indexed="9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ahoma"/>
      <family val="2"/>
    </font>
    <font>
      <b/>
      <sz val="16"/>
      <color indexed="16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sz val="10"/>
      <name val="Tahoma"/>
      <family val="2"/>
    </font>
    <font>
      <sz val="12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7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7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7" fontId="6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34" borderId="12" xfId="0" applyFont="1" applyFill="1" applyBorder="1" applyAlignment="1">
      <alignment/>
    </xf>
    <xf numFmtId="7" fontId="8" fillId="34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9" fillId="34" borderId="14" xfId="0" applyFont="1" applyFill="1" applyBorder="1" applyAlignment="1">
      <alignment horizontal="left" vertical="top"/>
    </xf>
    <xf numFmtId="0" fontId="7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9" fillId="34" borderId="15" xfId="0" applyFont="1" applyFill="1" applyBorder="1" applyAlignment="1">
      <alignment horizontal="left" vertical="top"/>
    </xf>
    <xf numFmtId="0" fontId="7" fillId="34" borderId="15" xfId="0" applyFont="1" applyFill="1" applyBorder="1" applyAlignment="1">
      <alignment horizontal="center"/>
    </xf>
    <xf numFmtId="7" fontId="11" fillId="34" borderId="16" xfId="0" applyNumberFormat="1" applyFont="1" applyFill="1" applyBorder="1" applyAlignment="1">
      <alignment/>
    </xf>
    <xf numFmtId="7" fontId="12" fillId="34" borderId="16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3" fillId="0" borderId="14" xfId="0" applyFont="1" applyFill="1" applyBorder="1" applyAlignment="1">
      <alignment horizontal="left" vertical="top"/>
    </xf>
    <xf numFmtId="0" fontId="1" fillId="0" borderId="15" xfId="0" applyFont="1" applyBorder="1" applyAlignment="1">
      <alignment/>
    </xf>
    <xf numFmtId="7" fontId="14" fillId="0" borderId="16" xfId="0" applyNumberFormat="1" applyFont="1" applyBorder="1" applyAlignment="1" applyProtection="1">
      <alignment/>
      <protection locked="0"/>
    </xf>
    <xf numFmtId="0" fontId="13" fillId="0" borderId="15" xfId="0" applyFont="1" applyFill="1" applyBorder="1" applyAlignment="1">
      <alignment horizontal="left" vertical="top"/>
    </xf>
    <xf numFmtId="7" fontId="15" fillId="0" borderId="16" xfId="0" applyNumberFormat="1" applyFont="1" applyBorder="1" applyAlignment="1" applyProtection="1">
      <alignment/>
      <protection locked="0"/>
    </xf>
    <xf numFmtId="0" fontId="1" fillId="34" borderId="15" xfId="0" applyFont="1" applyFill="1" applyBorder="1" applyAlignment="1">
      <alignment/>
    </xf>
    <xf numFmtId="0" fontId="13" fillId="34" borderId="15" xfId="0" applyFont="1" applyFill="1" applyBorder="1" applyAlignment="1">
      <alignment horizontal="left" vertical="top"/>
    </xf>
    <xf numFmtId="0" fontId="1" fillId="34" borderId="15" xfId="0" applyFont="1" applyFill="1" applyBorder="1" applyAlignment="1" quotePrefix="1">
      <alignment horizontal="left"/>
    </xf>
    <xf numFmtId="7" fontId="14" fillId="34" borderId="16" xfId="0" applyNumberFormat="1" applyFont="1" applyFill="1" applyBorder="1" applyAlignment="1" applyProtection="1">
      <alignment/>
      <protection locked="0"/>
    </xf>
    <xf numFmtId="7" fontId="16" fillId="34" borderId="16" xfId="0" applyNumberFormat="1" applyFont="1" applyFill="1" applyBorder="1" applyAlignment="1" applyProtection="1">
      <alignment/>
      <protection locked="0"/>
    </xf>
    <xf numFmtId="7" fontId="1" fillId="34" borderId="16" xfId="0" applyNumberFormat="1" applyFont="1" applyFill="1" applyBorder="1" applyAlignment="1" applyProtection="1">
      <alignment/>
      <protection locked="0"/>
    </xf>
    <xf numFmtId="7" fontId="16" fillId="0" borderId="16" xfId="0" applyNumberFormat="1" applyFont="1" applyBorder="1" applyAlignment="1" applyProtection="1">
      <alignment/>
      <protection locked="0"/>
    </xf>
    <xf numFmtId="7" fontId="1" fillId="0" borderId="16" xfId="0" applyNumberFormat="1" applyFont="1" applyBorder="1" applyAlignment="1" applyProtection="1">
      <alignment/>
      <protection locked="0"/>
    </xf>
    <xf numFmtId="0" fontId="1" fillId="0" borderId="15" xfId="0" applyFont="1" applyBorder="1" applyAlignment="1" quotePrefix="1">
      <alignment horizontal="left"/>
    </xf>
    <xf numFmtId="0" fontId="1" fillId="34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top"/>
    </xf>
    <xf numFmtId="0" fontId="1" fillId="33" borderId="18" xfId="0" applyFont="1" applyFill="1" applyBorder="1" applyAlignment="1">
      <alignment/>
    </xf>
    <xf numFmtId="7" fontId="1" fillId="33" borderId="0" xfId="0" applyNumberFormat="1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19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7" fontId="8" fillId="34" borderId="19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7" fontId="2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7" fontId="2" fillId="34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7" fontId="2" fillId="0" borderId="16" xfId="0" applyNumberFormat="1" applyFont="1" applyFill="1" applyBorder="1" applyAlignment="1">
      <alignment/>
    </xf>
    <xf numFmtId="0" fontId="1" fillId="34" borderId="15" xfId="0" applyFont="1" applyFill="1" applyBorder="1" applyAlignment="1" quotePrefix="1">
      <alignment horizontal="right"/>
    </xf>
    <xf numFmtId="0" fontId="1" fillId="0" borderId="15" xfId="0" applyFont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0" borderId="15" xfId="0" applyFont="1" applyBorder="1" applyAlignment="1" quotePrefix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7" fontId="1" fillId="0" borderId="16" xfId="0" applyNumberFormat="1" applyFont="1" applyFill="1" applyBorder="1" applyAlignment="1" applyProtection="1">
      <alignment/>
      <protection/>
    </xf>
    <xf numFmtId="0" fontId="2" fillId="34" borderId="15" xfId="0" applyFont="1" applyFill="1" applyBorder="1" applyAlignment="1">
      <alignment horizontal="right"/>
    </xf>
    <xf numFmtId="7" fontId="2" fillId="34" borderId="16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7" fontId="1" fillId="33" borderId="16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 horizontal="right"/>
    </xf>
    <xf numFmtId="0" fontId="2" fillId="34" borderId="15" xfId="0" applyFont="1" applyFill="1" applyBorder="1" applyAlignment="1" quotePrefix="1">
      <alignment horizontal="left"/>
    </xf>
    <xf numFmtId="0" fontId="1" fillId="33" borderId="15" xfId="0" applyFont="1" applyFill="1" applyBorder="1" applyAlignment="1" quotePrefix="1">
      <alignment horizontal="left"/>
    </xf>
    <xf numFmtId="7" fontId="1" fillId="33" borderId="16" xfId="0" applyNumberFormat="1" applyFont="1" applyFill="1" applyBorder="1" applyAlignment="1" applyProtection="1">
      <alignment/>
      <protection locked="0"/>
    </xf>
    <xf numFmtId="7" fontId="1" fillId="0" borderId="16" xfId="0" applyNumberFormat="1" applyFont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7" fontId="2" fillId="34" borderId="22" xfId="0" applyNumberFormat="1" applyFont="1" applyFill="1" applyBorder="1" applyAlignment="1" applyProtection="1">
      <alignment/>
      <protection/>
    </xf>
    <xf numFmtId="0" fontId="1" fillId="0" borderId="21" xfId="0" applyFont="1" applyBorder="1" applyAlignment="1">
      <alignment/>
    </xf>
    <xf numFmtId="7" fontId="1" fillId="0" borderId="22" xfId="0" applyNumberFormat="1" applyFont="1" applyBorder="1" applyAlignment="1" applyProtection="1">
      <alignment/>
      <protection locked="0"/>
    </xf>
    <xf numFmtId="0" fontId="1" fillId="34" borderId="14" xfId="0" applyFont="1" applyFill="1" applyBorder="1" applyAlignment="1" quotePrefix="1">
      <alignment horizontal="left"/>
    </xf>
    <xf numFmtId="0" fontId="1" fillId="34" borderId="23" xfId="0" applyFont="1" applyFill="1" applyBorder="1" applyAlignment="1">
      <alignment/>
    </xf>
    <xf numFmtId="7" fontId="1" fillId="34" borderId="24" xfId="0" applyNumberFormat="1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7" fontId="1" fillId="0" borderId="24" xfId="0" applyNumberFormat="1" applyFont="1" applyBorder="1" applyAlignment="1" applyProtection="1">
      <alignment/>
      <protection locked="0"/>
    </xf>
    <xf numFmtId="0" fontId="1" fillId="34" borderId="14" xfId="0" applyFont="1" applyFill="1" applyBorder="1" applyAlignment="1">
      <alignment/>
    </xf>
    <xf numFmtId="0" fontId="1" fillId="0" borderId="14" xfId="0" applyFont="1" applyBorder="1" applyAlignment="1" quotePrefix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4" borderId="14" xfId="0" applyFont="1" applyFill="1" applyBorder="1" applyAlignment="1" quotePrefix="1">
      <alignment horizontal="right"/>
    </xf>
    <xf numFmtId="0" fontId="1" fillId="0" borderId="14" xfId="0" applyFont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1" fillId="0" borderId="14" xfId="0" applyFont="1" applyFill="1" applyBorder="1" applyAlignment="1" quotePrefix="1">
      <alignment horizontal="right"/>
    </xf>
    <xf numFmtId="0" fontId="1" fillId="0" borderId="23" xfId="0" applyFont="1" applyFill="1" applyBorder="1" applyAlignment="1">
      <alignment/>
    </xf>
    <xf numFmtId="0" fontId="1" fillId="0" borderId="14" xfId="0" applyFont="1" applyFill="1" applyBorder="1" applyAlignment="1" quotePrefix="1">
      <alignment horizontal="left"/>
    </xf>
    <xf numFmtId="7" fontId="1" fillId="0" borderId="24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7" fontId="1" fillId="33" borderId="24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>
      <alignment/>
    </xf>
    <xf numFmtId="7" fontId="2" fillId="0" borderId="22" xfId="0" applyNumberFormat="1" applyFont="1" applyFill="1" applyBorder="1" applyAlignment="1" applyProtection="1">
      <alignment/>
      <protection/>
    </xf>
    <xf numFmtId="7" fontId="1" fillId="0" borderId="15" xfId="0" applyNumberFormat="1" applyFont="1" applyBorder="1" applyAlignment="1" applyProtection="1">
      <alignment/>
      <protection/>
    </xf>
    <xf numFmtId="7" fontId="2" fillId="34" borderId="15" xfId="0" applyNumberFormat="1" applyFont="1" applyFill="1" applyBorder="1" applyAlignment="1" applyProtection="1">
      <alignment/>
      <protection/>
    </xf>
    <xf numFmtId="7" fontId="1" fillId="0" borderId="15" xfId="0" applyNumberFormat="1" applyFont="1" applyBorder="1" applyAlignment="1" applyProtection="1">
      <alignment/>
      <protection locked="0"/>
    </xf>
    <xf numFmtId="7" fontId="1" fillId="34" borderId="15" xfId="0" applyNumberFormat="1" applyFont="1" applyFill="1" applyBorder="1" applyAlignment="1" applyProtection="1">
      <alignment/>
      <protection locked="0"/>
    </xf>
    <xf numFmtId="0" fontId="1" fillId="0" borderId="15" xfId="0" applyFont="1" applyFill="1" applyBorder="1" applyAlignment="1" quotePrefix="1">
      <alignment horizontal="right"/>
    </xf>
    <xf numFmtId="7" fontId="1" fillId="0" borderId="15" xfId="0" applyNumberFormat="1" applyFont="1" applyFill="1" applyBorder="1" applyAlignment="1" applyProtection="1">
      <alignment/>
      <protection locked="0"/>
    </xf>
    <xf numFmtId="7" fontId="2" fillId="0" borderId="22" xfId="0" applyNumberFormat="1" applyFont="1" applyFill="1" applyBorder="1" applyAlignment="1">
      <alignment/>
    </xf>
    <xf numFmtId="7" fontId="2" fillId="34" borderId="22" xfId="0" applyNumberFormat="1" applyFont="1" applyFill="1" applyBorder="1" applyAlignment="1">
      <alignment/>
    </xf>
    <xf numFmtId="7" fontId="1" fillId="0" borderId="15" xfId="0" applyNumberFormat="1" applyFont="1" applyFill="1" applyBorder="1" applyAlignment="1" applyProtection="1">
      <alignment/>
      <protection/>
    </xf>
    <xf numFmtId="0" fontId="1" fillId="33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20" xfId="0" applyFont="1" applyFill="1" applyBorder="1" applyAlignment="1">
      <alignment/>
    </xf>
    <xf numFmtId="7" fontId="8" fillId="34" borderId="25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7" fontId="1" fillId="0" borderId="11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7" fontId="1" fillId="0" borderId="26" xfId="0" applyNumberFormat="1" applyFont="1" applyBorder="1" applyAlignment="1" applyProtection="1">
      <alignment/>
      <protection locked="0"/>
    </xf>
    <xf numFmtId="0" fontId="7" fillId="34" borderId="20" xfId="0" applyFont="1" applyFill="1" applyBorder="1" applyAlignment="1">
      <alignment/>
    </xf>
    <xf numFmtId="7" fontId="19" fillId="0" borderId="11" xfId="0" applyNumberFormat="1" applyFont="1" applyFill="1" applyBorder="1" applyAlignment="1">
      <alignment/>
    </xf>
    <xf numFmtId="7" fontId="1" fillId="0" borderId="16" xfId="0" applyNumberFormat="1" applyFont="1" applyFill="1" applyBorder="1" applyAlignment="1" applyProtection="1">
      <alignment/>
      <protection locked="0"/>
    </xf>
    <xf numFmtId="7" fontId="15" fillId="0" borderId="16" xfId="0" applyNumberFormat="1" applyFont="1" applyFill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7" fontId="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7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7" fontId="1" fillId="0" borderId="31" xfId="0" applyNumberFormat="1" applyFont="1" applyBorder="1" applyAlignment="1">
      <alignment/>
    </xf>
    <xf numFmtId="0" fontId="1" fillId="0" borderId="19" xfId="0" applyFont="1" applyBorder="1" applyAlignment="1">
      <alignment/>
    </xf>
    <xf numFmtId="7" fontId="1" fillId="0" borderId="32" xfId="0" applyNumberFormat="1" applyFont="1" applyBorder="1" applyAlignment="1">
      <alignment/>
    </xf>
    <xf numFmtId="0" fontId="20" fillId="0" borderId="0" xfId="0" applyFont="1" applyBorder="1" applyAlignment="1">
      <alignment/>
    </xf>
    <xf numFmtId="7" fontId="20" fillId="0" borderId="3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35" borderId="15" xfId="0" applyFont="1" applyFill="1" applyBorder="1" applyAlignment="1">
      <alignment/>
    </xf>
    <xf numFmtId="7" fontId="2" fillId="36" borderId="16" xfId="0" applyNumberFormat="1" applyFont="1" applyFill="1" applyBorder="1" applyAlignment="1">
      <alignment/>
    </xf>
    <xf numFmtId="7" fontId="1" fillId="36" borderId="16" xfId="0" applyNumberFormat="1" applyFont="1" applyFill="1" applyBorder="1" applyAlignment="1" applyProtection="1">
      <alignment/>
      <protection locked="0"/>
    </xf>
    <xf numFmtId="7" fontId="14" fillId="36" borderId="16" xfId="0" applyNumberFormat="1" applyFont="1" applyFill="1" applyBorder="1" applyAlignment="1" applyProtection="1">
      <alignment/>
      <protection locked="0"/>
    </xf>
    <xf numFmtId="7" fontId="10" fillId="36" borderId="33" xfId="0" applyNumberFormat="1" applyFont="1" applyFill="1" applyBorder="1" applyAlignment="1">
      <alignment/>
    </xf>
    <xf numFmtId="0" fontId="7" fillId="34" borderId="19" xfId="0" applyFont="1" applyFill="1" applyBorder="1" applyAlignment="1">
      <alignment horizontal="left"/>
    </xf>
    <xf numFmtId="0" fontId="2" fillId="34" borderId="16" xfId="0" applyFont="1" applyFill="1" applyBorder="1" applyAlignment="1" quotePrefix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17" fillId="34" borderId="19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1"/>
  <sheetViews>
    <sheetView tabSelected="1" zoomScalePageLayoutView="0" workbookViewId="0" topLeftCell="B251">
      <selection activeCell="P258" sqref="P257:P258"/>
    </sheetView>
  </sheetViews>
  <sheetFormatPr defaultColWidth="9.140625" defaultRowHeight="12.75"/>
  <cols>
    <col min="1" max="1" width="10.00390625" style="0" bestFit="1" customWidth="1"/>
    <col min="2" max="2" width="8.28125" style="0" bestFit="1" customWidth="1"/>
    <col min="3" max="3" width="9.8515625" style="0" bestFit="1" customWidth="1"/>
    <col min="4" max="4" width="43.57421875" style="0" customWidth="1"/>
    <col min="5" max="5" width="33.140625" style="0" bestFit="1" customWidth="1"/>
    <col min="6" max="6" width="6.28125" style="0" bestFit="1" customWidth="1"/>
    <col min="7" max="7" width="22.7109375" style="0" bestFit="1" customWidth="1"/>
  </cols>
  <sheetData>
    <row r="1" spans="2:9" ht="12.75">
      <c r="B1" s="159" t="s">
        <v>98</v>
      </c>
      <c r="C1" s="160"/>
      <c r="D1" s="160"/>
      <c r="E1" s="160"/>
      <c r="F1" s="160"/>
      <c r="G1" s="160"/>
      <c r="I1" t="s">
        <v>101</v>
      </c>
    </row>
    <row r="2" spans="2:7" ht="12.75">
      <c r="B2" s="159" t="s">
        <v>99</v>
      </c>
      <c r="C2" s="160"/>
      <c r="D2" s="160"/>
      <c r="E2" s="160"/>
      <c r="F2" s="160"/>
      <c r="G2" s="160"/>
    </row>
    <row r="3" spans="2:7" ht="12.75">
      <c r="B3" s="159" t="s">
        <v>103</v>
      </c>
      <c r="C3" s="160"/>
      <c r="D3" s="160"/>
      <c r="E3" s="160"/>
      <c r="F3" s="160"/>
      <c r="G3" s="160"/>
    </row>
    <row r="4" spans="2:7" ht="12.75">
      <c r="B4" s="159" t="s">
        <v>100</v>
      </c>
      <c r="C4" s="160"/>
      <c r="D4" s="160"/>
      <c r="E4" s="160"/>
      <c r="F4" s="160"/>
      <c r="G4" s="160"/>
    </row>
    <row r="5" spans="2:7" ht="12.75">
      <c r="B5" s="159" t="s">
        <v>102</v>
      </c>
      <c r="C5" s="160"/>
      <c r="D5" s="160"/>
      <c r="E5" s="160"/>
      <c r="F5" s="160"/>
      <c r="G5" s="160"/>
    </row>
    <row r="6" spans="1:7" ht="16.5" thickBot="1">
      <c r="A6" s="1"/>
      <c r="B6" s="2"/>
      <c r="C6" s="2"/>
      <c r="D6" s="2"/>
      <c r="E6" s="3"/>
      <c r="F6" s="2"/>
      <c r="G6" s="3"/>
    </row>
    <row r="7" spans="1:8" ht="23.25">
      <c r="A7" s="4">
        <v>13000</v>
      </c>
      <c r="B7" s="5">
        <v>2700</v>
      </c>
      <c r="C7" s="5"/>
      <c r="D7" s="6" t="s">
        <v>0</v>
      </c>
      <c r="E7" s="7"/>
      <c r="F7" s="7"/>
      <c r="G7" s="8">
        <f>G9+G38+G255+G260+G279+G296+G310</f>
        <v>4779275</v>
      </c>
      <c r="H7" s="2"/>
    </row>
    <row r="8" spans="1:8" ht="20.25">
      <c r="A8" s="10"/>
      <c r="B8" s="11"/>
      <c r="C8" s="11"/>
      <c r="D8" s="11"/>
      <c r="E8" s="11"/>
      <c r="F8" s="12"/>
      <c r="G8" s="13"/>
      <c r="H8" s="9"/>
    </row>
    <row r="9" spans="1:8" ht="21" thickBot="1">
      <c r="A9" s="15"/>
      <c r="B9" s="16">
        <v>2700</v>
      </c>
      <c r="C9" s="16">
        <v>51000</v>
      </c>
      <c r="D9" s="16" t="s">
        <v>1</v>
      </c>
      <c r="E9" s="161" t="s">
        <v>2</v>
      </c>
      <c r="F9" s="162"/>
      <c r="G9" s="17">
        <f>G10</f>
        <v>68183.85</v>
      </c>
      <c r="H9" s="14"/>
    </row>
    <row r="10" spans="1:8" ht="20.25">
      <c r="A10" s="15"/>
      <c r="B10" s="19"/>
      <c r="C10" s="20">
        <v>51100</v>
      </c>
      <c r="D10" s="21" t="s">
        <v>3</v>
      </c>
      <c r="E10" s="22"/>
      <c r="F10" s="22"/>
      <c r="G10" s="152">
        <v>68183.85</v>
      </c>
      <c r="H10" s="18"/>
    </row>
    <row r="11" spans="1:8" ht="20.25">
      <c r="A11" s="15"/>
      <c r="B11" s="19"/>
      <c r="C11" s="23">
        <v>51200</v>
      </c>
      <c r="D11" s="24" t="s">
        <v>4</v>
      </c>
      <c r="E11" s="25"/>
      <c r="F11" s="25"/>
      <c r="G11" s="26">
        <f>G16+G19+G22+G28+G31+G34</f>
        <v>0</v>
      </c>
      <c r="H11" s="18"/>
    </row>
    <row r="12" spans="1:8" ht="20.25">
      <c r="A12" s="15"/>
      <c r="B12" s="19"/>
      <c r="C12" s="23">
        <v>51300</v>
      </c>
      <c r="D12" s="24" t="s">
        <v>5</v>
      </c>
      <c r="E12" s="25"/>
      <c r="F12" s="25"/>
      <c r="G12" s="27">
        <f>G14+G17+G20+G23+G29+G32+G35</f>
        <v>0</v>
      </c>
      <c r="H12" s="18"/>
    </row>
    <row r="13" spans="1:8" ht="20.25">
      <c r="A13" s="28"/>
      <c r="B13" s="29"/>
      <c r="C13" s="30">
        <v>51100</v>
      </c>
      <c r="D13" s="31" t="s">
        <v>3</v>
      </c>
      <c r="E13" s="32" t="s">
        <v>6</v>
      </c>
      <c r="F13" s="32">
        <v>1113</v>
      </c>
      <c r="G13" s="151">
        <v>40183.85</v>
      </c>
      <c r="H13" s="18"/>
    </row>
    <row r="14" spans="1:8" ht="15.75">
      <c r="A14" s="28"/>
      <c r="B14" s="29"/>
      <c r="C14" s="32">
        <v>51300</v>
      </c>
      <c r="D14" s="34" t="s">
        <v>5</v>
      </c>
      <c r="E14" s="32" t="s">
        <v>6</v>
      </c>
      <c r="F14" s="32">
        <v>1113</v>
      </c>
      <c r="G14" s="35">
        <v>0</v>
      </c>
      <c r="H14" s="2"/>
    </row>
    <row r="15" spans="1:8" ht="15.75">
      <c r="A15" s="28"/>
      <c r="B15" s="29"/>
      <c r="C15" s="36">
        <v>51100</v>
      </c>
      <c r="D15" s="37" t="s">
        <v>3</v>
      </c>
      <c r="E15" s="38" t="s">
        <v>7</v>
      </c>
      <c r="F15" s="36">
        <v>1114</v>
      </c>
      <c r="G15" s="151">
        <v>28000</v>
      </c>
      <c r="H15" s="2"/>
    </row>
    <row r="16" spans="1:8" ht="15.75">
      <c r="A16" s="28"/>
      <c r="B16" s="29"/>
      <c r="C16" s="36">
        <v>51200</v>
      </c>
      <c r="D16" s="37" t="s">
        <v>4</v>
      </c>
      <c r="E16" s="38" t="s">
        <v>7</v>
      </c>
      <c r="F16" s="36">
        <v>1114</v>
      </c>
      <c r="G16" s="40">
        <v>0</v>
      </c>
      <c r="H16" s="2"/>
    </row>
    <row r="17" spans="1:8" ht="15.75">
      <c r="A17" s="28"/>
      <c r="B17" s="29"/>
      <c r="C17" s="36">
        <v>51300</v>
      </c>
      <c r="D17" s="37" t="s">
        <v>5</v>
      </c>
      <c r="E17" s="38" t="s">
        <v>7</v>
      </c>
      <c r="F17" s="36">
        <v>1114</v>
      </c>
      <c r="G17" s="41">
        <v>0</v>
      </c>
      <c r="H17" s="2"/>
    </row>
    <row r="18" spans="1:8" ht="15.75">
      <c r="A18" s="28"/>
      <c r="B18" s="29"/>
      <c r="C18" s="32">
        <v>51100</v>
      </c>
      <c r="D18" s="34" t="s">
        <v>3</v>
      </c>
      <c r="E18" s="32" t="s">
        <v>8</v>
      </c>
      <c r="F18" s="32">
        <v>1217</v>
      </c>
      <c r="G18" s="33">
        <v>0</v>
      </c>
      <c r="H18" s="2"/>
    </row>
    <row r="19" spans="1:8" ht="15.75">
      <c r="A19" s="28"/>
      <c r="B19" s="29"/>
      <c r="C19" s="32">
        <v>51200</v>
      </c>
      <c r="D19" s="34" t="s">
        <v>4</v>
      </c>
      <c r="E19" s="32" t="s">
        <v>8</v>
      </c>
      <c r="F19" s="32">
        <v>1217</v>
      </c>
      <c r="G19" s="42">
        <v>0</v>
      </c>
      <c r="H19" s="2"/>
    </row>
    <row r="20" spans="1:8" ht="15.75">
      <c r="A20" s="28"/>
      <c r="B20" s="29"/>
      <c r="C20" s="32">
        <v>51300</v>
      </c>
      <c r="D20" s="34" t="s">
        <v>5</v>
      </c>
      <c r="E20" s="32" t="s">
        <v>8</v>
      </c>
      <c r="F20" s="32">
        <v>1217</v>
      </c>
      <c r="G20" s="43">
        <v>0</v>
      </c>
      <c r="H20" s="2"/>
    </row>
    <row r="21" spans="1:8" ht="15.75">
      <c r="A21" s="28"/>
      <c r="B21" s="29"/>
      <c r="C21" s="36">
        <v>51100</v>
      </c>
      <c r="D21" s="37" t="s">
        <v>3</v>
      </c>
      <c r="E21" s="38" t="s">
        <v>9</v>
      </c>
      <c r="F21" s="36">
        <v>1319</v>
      </c>
      <c r="G21" s="39">
        <v>0</v>
      </c>
      <c r="H21" s="2"/>
    </row>
    <row r="22" spans="1:8" ht="15.75">
      <c r="A22" s="28"/>
      <c r="B22" s="29"/>
      <c r="C22" s="36">
        <v>51200</v>
      </c>
      <c r="D22" s="37" t="s">
        <v>4</v>
      </c>
      <c r="E22" s="38" t="s">
        <v>9</v>
      </c>
      <c r="F22" s="36">
        <v>1319</v>
      </c>
      <c r="G22" s="40">
        <v>0</v>
      </c>
      <c r="H22" s="2"/>
    </row>
    <row r="23" spans="1:8" ht="15.75">
      <c r="A23" s="28"/>
      <c r="B23" s="29"/>
      <c r="C23" s="36">
        <v>51300</v>
      </c>
      <c r="D23" s="37" t="s">
        <v>5</v>
      </c>
      <c r="E23" s="38" t="s">
        <v>9</v>
      </c>
      <c r="F23" s="36">
        <v>1319</v>
      </c>
      <c r="G23" s="41">
        <v>0</v>
      </c>
      <c r="H23" s="2"/>
    </row>
    <row r="24" spans="1:8" ht="15.75">
      <c r="A24" s="28"/>
      <c r="B24" s="29"/>
      <c r="C24" s="32">
        <v>51100</v>
      </c>
      <c r="D24" s="34" t="s">
        <v>3</v>
      </c>
      <c r="E24" s="32" t="s">
        <v>10</v>
      </c>
      <c r="F24" s="32">
        <v>1611</v>
      </c>
      <c r="G24" s="33">
        <v>0</v>
      </c>
      <c r="H24" s="2"/>
    </row>
    <row r="25" spans="1:8" ht="15.75">
      <c r="A25" s="28"/>
      <c r="B25" s="29"/>
      <c r="C25" s="32">
        <v>51100</v>
      </c>
      <c r="D25" s="34" t="s">
        <v>3</v>
      </c>
      <c r="E25" s="32" t="s">
        <v>11</v>
      </c>
      <c r="F25" s="32">
        <v>1612</v>
      </c>
      <c r="G25" s="33">
        <v>0</v>
      </c>
      <c r="H25" s="2"/>
    </row>
    <row r="26" spans="1:8" ht="15.75">
      <c r="A26" s="28"/>
      <c r="B26" s="29"/>
      <c r="C26" s="32">
        <v>51100</v>
      </c>
      <c r="D26" s="34" t="s">
        <v>3</v>
      </c>
      <c r="E26" s="32" t="s">
        <v>12</v>
      </c>
      <c r="F26" s="32">
        <v>1613</v>
      </c>
      <c r="G26" s="33">
        <v>0</v>
      </c>
      <c r="H26" s="2"/>
    </row>
    <row r="27" spans="1:8" ht="15.75">
      <c r="A27" s="28"/>
      <c r="B27" s="29"/>
      <c r="C27" s="36">
        <v>51100</v>
      </c>
      <c r="D27" s="37" t="s">
        <v>3</v>
      </c>
      <c r="E27" s="38" t="s">
        <v>13</v>
      </c>
      <c r="F27" s="36">
        <v>1614</v>
      </c>
      <c r="G27" s="39">
        <v>0</v>
      </c>
      <c r="H27" s="2"/>
    </row>
    <row r="28" spans="1:8" ht="15.75">
      <c r="A28" s="28"/>
      <c r="B28" s="29"/>
      <c r="C28" s="36">
        <v>51200</v>
      </c>
      <c r="D28" s="37" t="s">
        <v>4</v>
      </c>
      <c r="E28" s="38" t="s">
        <v>13</v>
      </c>
      <c r="F28" s="36">
        <v>1614</v>
      </c>
      <c r="G28" s="40">
        <v>0</v>
      </c>
      <c r="H28" s="2"/>
    </row>
    <row r="29" spans="1:8" ht="15.75">
      <c r="A29" s="28"/>
      <c r="B29" s="29"/>
      <c r="C29" s="36">
        <v>51300</v>
      </c>
      <c r="D29" s="37" t="s">
        <v>5</v>
      </c>
      <c r="E29" s="38" t="s">
        <v>13</v>
      </c>
      <c r="F29" s="36">
        <v>1614</v>
      </c>
      <c r="G29" s="41">
        <v>0</v>
      </c>
      <c r="H29" s="2"/>
    </row>
    <row r="30" spans="1:8" ht="15.75">
      <c r="A30" s="28"/>
      <c r="B30" s="29"/>
      <c r="C30" s="32">
        <v>51100</v>
      </c>
      <c r="D30" s="34" t="s">
        <v>3</v>
      </c>
      <c r="E30" s="44" t="s">
        <v>14</v>
      </c>
      <c r="F30" s="32">
        <v>1615</v>
      </c>
      <c r="G30" s="33">
        <v>0</v>
      </c>
      <c r="H30" s="2"/>
    </row>
    <row r="31" spans="1:8" ht="15.75">
      <c r="A31" s="28"/>
      <c r="B31" s="29"/>
      <c r="C31" s="32">
        <v>51200</v>
      </c>
      <c r="D31" s="34" t="s">
        <v>4</v>
      </c>
      <c r="E31" s="44" t="s">
        <v>14</v>
      </c>
      <c r="F31" s="32">
        <v>1615</v>
      </c>
      <c r="G31" s="42">
        <v>0</v>
      </c>
      <c r="H31" s="2"/>
    </row>
    <row r="32" spans="1:8" ht="15.75">
      <c r="A32" s="28"/>
      <c r="B32" s="29"/>
      <c r="C32" s="32">
        <v>51300</v>
      </c>
      <c r="D32" s="34" t="s">
        <v>5</v>
      </c>
      <c r="E32" s="44" t="s">
        <v>14</v>
      </c>
      <c r="F32" s="32">
        <v>1615</v>
      </c>
      <c r="G32" s="43">
        <v>0</v>
      </c>
      <c r="H32" s="2"/>
    </row>
    <row r="33" spans="1:8" ht="15.75">
      <c r="A33" s="28"/>
      <c r="B33" s="29"/>
      <c r="C33" s="36">
        <v>51100</v>
      </c>
      <c r="D33" s="37" t="s">
        <v>3</v>
      </c>
      <c r="E33" s="36" t="s">
        <v>15</v>
      </c>
      <c r="F33" s="36">
        <v>1622</v>
      </c>
      <c r="G33" s="39">
        <v>0</v>
      </c>
      <c r="H33" s="2"/>
    </row>
    <row r="34" spans="1:8" ht="15.75">
      <c r="A34" s="28"/>
      <c r="B34" s="29"/>
      <c r="C34" s="36">
        <v>51200</v>
      </c>
      <c r="D34" s="37" t="s">
        <v>4</v>
      </c>
      <c r="E34" s="36" t="s">
        <v>15</v>
      </c>
      <c r="F34" s="36">
        <v>1622</v>
      </c>
      <c r="G34" s="40">
        <v>0</v>
      </c>
      <c r="H34" s="2"/>
    </row>
    <row r="35" spans="1:8" ht="15.75">
      <c r="A35" s="28"/>
      <c r="B35" s="29"/>
      <c r="C35" s="45">
        <v>51300</v>
      </c>
      <c r="D35" s="37" t="s">
        <v>5</v>
      </c>
      <c r="E35" s="45" t="s">
        <v>15</v>
      </c>
      <c r="F35" s="36">
        <v>1622</v>
      </c>
      <c r="G35" s="41">
        <v>0</v>
      </c>
      <c r="H35" s="2"/>
    </row>
    <row r="36" spans="1:8" ht="15.75">
      <c r="A36" s="46"/>
      <c r="B36" s="2"/>
      <c r="C36" s="2"/>
      <c r="D36" s="47"/>
      <c r="E36" s="2"/>
      <c r="F36" s="48"/>
      <c r="G36" s="49"/>
      <c r="H36" s="2"/>
    </row>
    <row r="37" spans="1:8" ht="15.75">
      <c r="A37" s="46"/>
      <c r="B37" s="2"/>
      <c r="C37" s="2"/>
      <c r="D37" s="47"/>
      <c r="E37" s="2"/>
      <c r="F37" s="48"/>
      <c r="G37" s="49"/>
      <c r="H37" s="2"/>
    </row>
    <row r="38" spans="1:8" ht="21" thickBot="1">
      <c r="A38" s="15"/>
      <c r="B38" s="50">
        <v>2700</v>
      </c>
      <c r="C38" s="50">
        <v>52000</v>
      </c>
      <c r="D38" s="51" t="s">
        <v>16</v>
      </c>
      <c r="E38" s="52"/>
      <c r="F38" s="52"/>
      <c r="G38" s="53">
        <f>G40+G66+G92+G167+G178+G214</f>
        <v>24575.55</v>
      </c>
      <c r="H38" s="2"/>
    </row>
    <row r="39" spans="1:8" ht="20.25">
      <c r="A39" s="54"/>
      <c r="B39" s="55"/>
      <c r="C39" s="55"/>
      <c r="D39" s="56"/>
      <c r="E39" s="56"/>
      <c r="F39" s="57"/>
      <c r="G39" s="58"/>
      <c r="H39" s="18"/>
    </row>
    <row r="40" spans="1:8" ht="15.75">
      <c r="A40" s="54"/>
      <c r="B40" s="55"/>
      <c r="C40" s="23">
        <v>52100</v>
      </c>
      <c r="D40" s="23" t="s">
        <v>17</v>
      </c>
      <c r="E40" s="23"/>
      <c r="F40" s="23"/>
      <c r="G40" s="60">
        <f>G42+G54</f>
        <v>10329.86</v>
      </c>
      <c r="H40" s="59"/>
    </row>
    <row r="41" spans="1:8" ht="15.75">
      <c r="A41" s="54"/>
      <c r="B41" s="55"/>
      <c r="C41" s="61"/>
      <c r="D41" s="61"/>
      <c r="E41" s="61"/>
      <c r="F41" s="61"/>
      <c r="G41" s="62"/>
      <c r="H41" s="59"/>
    </row>
    <row r="42" spans="1:8" ht="15.75">
      <c r="A42" s="54"/>
      <c r="B42" s="55"/>
      <c r="C42" s="23">
        <v>52111</v>
      </c>
      <c r="D42" s="23" t="s">
        <v>18</v>
      </c>
      <c r="E42" s="23"/>
      <c r="F42" s="23"/>
      <c r="G42" s="60">
        <f>SUM(G43:G52)</f>
        <v>8966.18</v>
      </c>
      <c r="H42" s="59"/>
    </row>
    <row r="43" spans="1:8" ht="15.75">
      <c r="A43" s="28"/>
      <c r="B43" s="29"/>
      <c r="C43" s="32">
        <v>52111</v>
      </c>
      <c r="D43" s="32" t="s">
        <v>18</v>
      </c>
      <c r="E43" s="32" t="s">
        <v>6</v>
      </c>
      <c r="F43" s="32">
        <v>1113</v>
      </c>
      <c r="G43" s="43">
        <v>5284.18</v>
      </c>
      <c r="H43" s="59"/>
    </row>
    <row r="44" spans="1:8" ht="15.75">
      <c r="A44" s="28"/>
      <c r="B44" s="29"/>
      <c r="C44" s="63">
        <v>52111</v>
      </c>
      <c r="D44" s="36" t="s">
        <v>18</v>
      </c>
      <c r="E44" s="38" t="s">
        <v>7</v>
      </c>
      <c r="F44" s="36">
        <v>1114</v>
      </c>
      <c r="G44" s="41">
        <v>3682</v>
      </c>
      <c r="H44" s="2"/>
    </row>
    <row r="45" spans="1:8" ht="15.75">
      <c r="A45" s="28"/>
      <c r="B45" s="29"/>
      <c r="C45" s="64">
        <v>52111</v>
      </c>
      <c r="D45" s="32" t="s">
        <v>18</v>
      </c>
      <c r="E45" s="32" t="s">
        <v>8</v>
      </c>
      <c r="F45" s="32">
        <v>1217</v>
      </c>
      <c r="G45" s="130">
        <v>0</v>
      </c>
      <c r="H45" s="2"/>
    </row>
    <row r="46" spans="1:8" ht="15.75">
      <c r="A46" s="28"/>
      <c r="B46" s="29"/>
      <c r="C46" s="63">
        <v>52111</v>
      </c>
      <c r="D46" s="36" t="s">
        <v>18</v>
      </c>
      <c r="E46" s="38" t="s">
        <v>9</v>
      </c>
      <c r="F46" s="36">
        <v>1319</v>
      </c>
      <c r="G46" s="41">
        <v>0</v>
      </c>
      <c r="H46" s="2"/>
    </row>
    <row r="47" spans="1:8" ht="15.75">
      <c r="A47" s="28"/>
      <c r="B47" s="29"/>
      <c r="C47" s="64">
        <v>52111</v>
      </c>
      <c r="D47" s="32" t="s">
        <v>18</v>
      </c>
      <c r="E47" s="32" t="s">
        <v>10</v>
      </c>
      <c r="F47" s="32">
        <v>1611</v>
      </c>
      <c r="G47" s="43">
        <v>0</v>
      </c>
      <c r="H47" s="2"/>
    </row>
    <row r="48" spans="1:8" ht="15.75">
      <c r="A48" s="28"/>
      <c r="B48" s="29"/>
      <c r="C48" s="65">
        <v>52111</v>
      </c>
      <c r="D48" s="36" t="s">
        <v>18</v>
      </c>
      <c r="E48" s="36" t="s">
        <v>11</v>
      </c>
      <c r="F48" s="36">
        <v>1612</v>
      </c>
      <c r="G48" s="41">
        <v>0</v>
      </c>
      <c r="H48" s="2"/>
    </row>
    <row r="49" spans="1:8" ht="15.75">
      <c r="A49" s="28"/>
      <c r="B49" s="29"/>
      <c r="C49" s="64">
        <v>52111</v>
      </c>
      <c r="D49" s="32" t="s">
        <v>18</v>
      </c>
      <c r="E49" s="32" t="s">
        <v>12</v>
      </c>
      <c r="F49" s="32">
        <v>1613</v>
      </c>
      <c r="G49" s="43">
        <v>0</v>
      </c>
      <c r="H49" s="2"/>
    </row>
    <row r="50" spans="1:8" ht="15.75">
      <c r="A50" s="28"/>
      <c r="B50" s="29"/>
      <c r="C50" s="63">
        <v>52111</v>
      </c>
      <c r="D50" s="36" t="s">
        <v>18</v>
      </c>
      <c r="E50" s="38" t="s">
        <v>13</v>
      </c>
      <c r="F50" s="36">
        <v>1614</v>
      </c>
      <c r="G50" s="41">
        <v>0</v>
      </c>
      <c r="H50" s="2"/>
    </row>
    <row r="51" spans="1:8" ht="15.75">
      <c r="A51" s="28"/>
      <c r="B51" s="29"/>
      <c r="C51" s="66">
        <v>52111</v>
      </c>
      <c r="D51" s="32" t="s">
        <v>18</v>
      </c>
      <c r="E51" s="44" t="s">
        <v>14</v>
      </c>
      <c r="F51" s="32">
        <v>1615</v>
      </c>
      <c r="G51" s="43">
        <v>0</v>
      </c>
      <c r="H51" s="2"/>
    </row>
    <row r="52" spans="1:8" ht="15.75">
      <c r="A52" s="28"/>
      <c r="B52" s="29"/>
      <c r="C52" s="65">
        <v>52111</v>
      </c>
      <c r="D52" s="36" t="s">
        <v>18</v>
      </c>
      <c r="E52" s="36" t="s">
        <v>15</v>
      </c>
      <c r="F52" s="36">
        <v>1622</v>
      </c>
      <c r="G52" s="41">
        <v>0</v>
      </c>
      <c r="H52" s="2"/>
    </row>
    <row r="53" spans="1:8" ht="15.75">
      <c r="A53" s="28"/>
      <c r="B53" s="29"/>
      <c r="C53" s="67"/>
      <c r="D53" s="68"/>
      <c r="E53" s="68"/>
      <c r="F53" s="68"/>
      <c r="G53" s="69"/>
      <c r="H53" s="2"/>
    </row>
    <row r="54" spans="1:8" ht="15.75">
      <c r="A54" s="28"/>
      <c r="B54" s="29"/>
      <c r="C54" s="70">
        <v>52112</v>
      </c>
      <c r="D54" s="23" t="s">
        <v>19</v>
      </c>
      <c r="E54" s="36"/>
      <c r="F54" s="36"/>
      <c r="G54" s="71">
        <f>SUM(G55:G64)</f>
        <v>1363.6799999999998</v>
      </c>
      <c r="H54" s="2"/>
    </row>
    <row r="55" spans="1:8" ht="15.75">
      <c r="A55" s="28"/>
      <c r="B55" s="29"/>
      <c r="C55" s="64">
        <v>52112</v>
      </c>
      <c r="D55" s="32" t="s">
        <v>19</v>
      </c>
      <c r="E55" s="32" t="s">
        <v>6</v>
      </c>
      <c r="F55" s="32">
        <v>1113</v>
      </c>
      <c r="G55" s="43">
        <v>803.68</v>
      </c>
      <c r="H55" s="2"/>
    </row>
    <row r="56" spans="1:8" ht="15.75">
      <c r="A56" s="28"/>
      <c r="B56" s="29"/>
      <c r="C56" s="63">
        <v>52112</v>
      </c>
      <c r="D56" s="36" t="s">
        <v>19</v>
      </c>
      <c r="E56" s="38" t="s">
        <v>7</v>
      </c>
      <c r="F56" s="36">
        <v>1114</v>
      </c>
      <c r="G56" s="41">
        <v>560</v>
      </c>
      <c r="H56" s="2"/>
    </row>
    <row r="57" spans="1:8" ht="15.75">
      <c r="A57" s="28"/>
      <c r="B57" s="29"/>
      <c r="C57" s="64">
        <v>52112</v>
      </c>
      <c r="D57" s="32" t="s">
        <v>19</v>
      </c>
      <c r="E57" s="32" t="s">
        <v>8</v>
      </c>
      <c r="F57" s="32">
        <v>1217</v>
      </c>
      <c r="G57" s="130">
        <v>0</v>
      </c>
      <c r="H57" s="2"/>
    </row>
    <row r="58" spans="1:8" ht="15.75">
      <c r="A58" s="28"/>
      <c r="B58" s="29"/>
      <c r="C58" s="63">
        <v>52112</v>
      </c>
      <c r="D58" s="36" t="s">
        <v>19</v>
      </c>
      <c r="E58" s="38" t="s">
        <v>9</v>
      </c>
      <c r="F58" s="36">
        <v>1319</v>
      </c>
      <c r="G58" s="41">
        <v>0</v>
      </c>
      <c r="H58" s="2"/>
    </row>
    <row r="59" spans="1:8" ht="15.75">
      <c r="A59" s="28"/>
      <c r="B59" s="29"/>
      <c r="C59" s="64">
        <v>52112</v>
      </c>
      <c r="D59" s="32" t="s">
        <v>19</v>
      </c>
      <c r="E59" s="32" t="s">
        <v>10</v>
      </c>
      <c r="F59" s="32">
        <v>1611</v>
      </c>
      <c r="G59" s="43">
        <v>0</v>
      </c>
      <c r="H59" s="2"/>
    </row>
    <row r="60" spans="1:8" ht="15.75">
      <c r="A60" s="28"/>
      <c r="B60" s="29"/>
      <c r="C60" s="65">
        <v>52112</v>
      </c>
      <c r="D60" s="36" t="s">
        <v>19</v>
      </c>
      <c r="E60" s="36" t="s">
        <v>11</v>
      </c>
      <c r="F60" s="36">
        <v>1612</v>
      </c>
      <c r="G60" s="41">
        <v>0</v>
      </c>
      <c r="H60" s="2"/>
    </row>
    <row r="61" spans="1:8" ht="15.75">
      <c r="A61" s="28"/>
      <c r="B61" s="29"/>
      <c r="C61" s="64">
        <v>52112</v>
      </c>
      <c r="D61" s="32" t="s">
        <v>19</v>
      </c>
      <c r="E61" s="32" t="s">
        <v>12</v>
      </c>
      <c r="F61" s="32">
        <v>1613</v>
      </c>
      <c r="G61" s="43">
        <v>0</v>
      </c>
      <c r="H61" s="2"/>
    </row>
    <row r="62" spans="1:8" ht="15.75">
      <c r="A62" s="28"/>
      <c r="B62" s="29"/>
      <c r="C62" s="63">
        <v>52112</v>
      </c>
      <c r="D62" s="36" t="s">
        <v>19</v>
      </c>
      <c r="E62" s="38" t="s">
        <v>13</v>
      </c>
      <c r="F62" s="36">
        <v>1614</v>
      </c>
      <c r="G62" s="41">
        <v>0</v>
      </c>
      <c r="H62" s="2"/>
    </row>
    <row r="63" spans="1:8" ht="15.75">
      <c r="A63" s="28"/>
      <c r="B63" s="29"/>
      <c r="C63" s="66">
        <v>52112</v>
      </c>
      <c r="D63" s="32" t="s">
        <v>19</v>
      </c>
      <c r="E63" s="44" t="s">
        <v>14</v>
      </c>
      <c r="F63" s="32">
        <v>1615</v>
      </c>
      <c r="G63" s="43">
        <v>0</v>
      </c>
      <c r="H63" s="2"/>
    </row>
    <row r="64" spans="1:8" ht="15.75">
      <c r="A64" s="28"/>
      <c r="B64" s="29"/>
      <c r="C64" s="65">
        <v>52112</v>
      </c>
      <c r="D64" s="36" t="s">
        <v>19</v>
      </c>
      <c r="E64" s="36" t="s">
        <v>15</v>
      </c>
      <c r="F64" s="36">
        <v>1622</v>
      </c>
      <c r="G64" s="41">
        <v>0</v>
      </c>
      <c r="H64" s="2"/>
    </row>
    <row r="65" spans="1:8" ht="15.75">
      <c r="A65" s="28"/>
      <c r="B65" s="29"/>
      <c r="C65" s="72"/>
      <c r="D65" s="73"/>
      <c r="E65" s="73"/>
      <c r="F65" s="73"/>
      <c r="G65" s="74"/>
      <c r="H65" s="2"/>
    </row>
    <row r="66" spans="1:8" ht="15.75">
      <c r="A66" s="28"/>
      <c r="B66" s="29"/>
      <c r="C66" s="70">
        <v>52200</v>
      </c>
      <c r="D66" s="23" t="s">
        <v>20</v>
      </c>
      <c r="E66" s="36"/>
      <c r="F66" s="36"/>
      <c r="G66" s="60">
        <f>G68+G80</f>
        <v>5216.07</v>
      </c>
      <c r="H66" s="2"/>
    </row>
    <row r="67" spans="1:8" ht="15.75">
      <c r="A67" s="28"/>
      <c r="B67" s="29"/>
      <c r="C67" s="75"/>
      <c r="D67" s="61"/>
      <c r="E67" s="68"/>
      <c r="F67" s="68"/>
      <c r="G67" s="62"/>
      <c r="H67" s="2"/>
    </row>
    <row r="68" spans="1:8" ht="15.75">
      <c r="A68" s="28"/>
      <c r="B68" s="29"/>
      <c r="C68" s="70">
        <v>52210</v>
      </c>
      <c r="D68" s="23" t="s">
        <v>21</v>
      </c>
      <c r="E68" s="36"/>
      <c r="F68" s="36"/>
      <c r="G68" s="60">
        <f>SUM(G69:G78)</f>
        <v>4227.4</v>
      </c>
      <c r="H68" s="2"/>
    </row>
    <row r="69" spans="1:8" ht="15.75">
      <c r="A69" s="28"/>
      <c r="B69" s="29"/>
      <c r="C69" s="64">
        <v>52210</v>
      </c>
      <c r="D69" s="32" t="s">
        <v>21</v>
      </c>
      <c r="E69" s="32" t="s">
        <v>6</v>
      </c>
      <c r="F69" s="32">
        <v>1113</v>
      </c>
      <c r="G69" s="43">
        <v>2491.4</v>
      </c>
      <c r="H69" s="2"/>
    </row>
    <row r="70" spans="1:8" ht="15.75">
      <c r="A70" s="28"/>
      <c r="B70" s="29"/>
      <c r="C70" s="63">
        <v>52210</v>
      </c>
      <c r="D70" s="36" t="s">
        <v>21</v>
      </c>
      <c r="E70" s="38" t="s">
        <v>7</v>
      </c>
      <c r="F70" s="36">
        <v>1114</v>
      </c>
      <c r="G70" s="41">
        <v>1736</v>
      </c>
      <c r="H70" s="2"/>
    </row>
    <row r="71" spans="1:8" ht="15.75">
      <c r="A71" s="28"/>
      <c r="B71" s="29"/>
      <c r="C71" s="64">
        <v>52210</v>
      </c>
      <c r="D71" s="32" t="s">
        <v>21</v>
      </c>
      <c r="E71" s="32" t="s">
        <v>8</v>
      </c>
      <c r="F71" s="32">
        <v>1217</v>
      </c>
      <c r="G71" s="130">
        <v>0</v>
      </c>
      <c r="H71" s="2"/>
    </row>
    <row r="72" spans="1:8" ht="15.75">
      <c r="A72" s="28"/>
      <c r="B72" s="29"/>
      <c r="C72" s="63">
        <v>52210</v>
      </c>
      <c r="D72" s="36" t="s">
        <v>21</v>
      </c>
      <c r="E72" s="38" t="s">
        <v>9</v>
      </c>
      <c r="F72" s="36">
        <v>1319</v>
      </c>
      <c r="G72" s="41">
        <v>0</v>
      </c>
      <c r="H72" s="2"/>
    </row>
    <row r="73" spans="1:8" ht="15.75">
      <c r="A73" s="28"/>
      <c r="B73" s="29"/>
      <c r="C73" s="64">
        <v>52210</v>
      </c>
      <c r="D73" s="32" t="s">
        <v>21</v>
      </c>
      <c r="E73" s="32" t="s">
        <v>10</v>
      </c>
      <c r="F73" s="32">
        <v>1611</v>
      </c>
      <c r="G73" s="43">
        <v>0</v>
      </c>
      <c r="H73" s="2"/>
    </row>
    <row r="74" spans="1:8" ht="15.75">
      <c r="A74" s="28"/>
      <c r="B74" s="29"/>
      <c r="C74" s="65">
        <v>52210</v>
      </c>
      <c r="D74" s="36" t="s">
        <v>21</v>
      </c>
      <c r="E74" s="36" t="s">
        <v>11</v>
      </c>
      <c r="F74" s="36">
        <v>1612</v>
      </c>
      <c r="G74" s="41">
        <v>0</v>
      </c>
      <c r="H74" s="2"/>
    </row>
    <row r="75" spans="1:8" ht="15.75">
      <c r="A75" s="28"/>
      <c r="B75" s="29"/>
      <c r="C75" s="64">
        <v>52210</v>
      </c>
      <c r="D75" s="32" t="s">
        <v>21</v>
      </c>
      <c r="E75" s="32" t="s">
        <v>12</v>
      </c>
      <c r="F75" s="32">
        <v>1613</v>
      </c>
      <c r="G75" s="43">
        <v>0</v>
      </c>
      <c r="H75" s="2"/>
    </row>
    <row r="76" spans="1:8" ht="15.75">
      <c r="A76" s="28"/>
      <c r="B76" s="29"/>
      <c r="C76" s="63">
        <v>52210</v>
      </c>
      <c r="D76" s="36" t="s">
        <v>21</v>
      </c>
      <c r="E76" s="38" t="s">
        <v>13</v>
      </c>
      <c r="F76" s="36">
        <v>1614</v>
      </c>
      <c r="G76" s="41">
        <v>0</v>
      </c>
      <c r="H76" s="2"/>
    </row>
    <row r="77" spans="1:8" ht="15.75">
      <c r="A77" s="28"/>
      <c r="B77" s="29"/>
      <c r="C77" s="66">
        <v>52210</v>
      </c>
      <c r="D77" s="32" t="s">
        <v>21</v>
      </c>
      <c r="E77" s="44" t="s">
        <v>14</v>
      </c>
      <c r="F77" s="32">
        <v>1615</v>
      </c>
      <c r="G77" s="43">
        <v>0</v>
      </c>
      <c r="H77" s="2"/>
    </row>
    <row r="78" spans="1:8" ht="15.75">
      <c r="A78" s="28"/>
      <c r="B78" s="29"/>
      <c r="C78" s="65">
        <v>52210</v>
      </c>
      <c r="D78" s="36" t="s">
        <v>21</v>
      </c>
      <c r="E78" s="36" t="s">
        <v>15</v>
      </c>
      <c r="F78" s="36">
        <v>1622</v>
      </c>
      <c r="G78" s="41">
        <v>0</v>
      </c>
      <c r="H78" s="2"/>
    </row>
    <row r="79" spans="1:8" ht="15.75">
      <c r="A79" s="28"/>
      <c r="B79" s="29"/>
      <c r="C79" s="67"/>
      <c r="D79" s="68"/>
      <c r="E79" s="68"/>
      <c r="F79" s="68"/>
      <c r="G79" s="69"/>
      <c r="H79" s="2"/>
    </row>
    <row r="80" spans="1:8" ht="15.75">
      <c r="A80" s="28"/>
      <c r="B80" s="29"/>
      <c r="C80" s="70">
        <v>52220</v>
      </c>
      <c r="D80" s="76" t="s">
        <v>22</v>
      </c>
      <c r="E80" s="23"/>
      <c r="F80" s="23"/>
      <c r="G80" s="71">
        <f>SUM(G81:G90)</f>
        <v>988.67</v>
      </c>
      <c r="H80" s="2"/>
    </row>
    <row r="81" spans="1:8" ht="15.75">
      <c r="A81" s="28"/>
      <c r="B81" s="29"/>
      <c r="C81" s="64">
        <v>52220</v>
      </c>
      <c r="D81" s="44" t="s">
        <v>22</v>
      </c>
      <c r="E81" s="32" t="s">
        <v>6</v>
      </c>
      <c r="F81" s="32">
        <v>1113</v>
      </c>
      <c r="G81" s="43">
        <v>582.67</v>
      </c>
      <c r="H81" s="2"/>
    </row>
    <row r="82" spans="1:8" ht="15.75">
      <c r="A82" s="28"/>
      <c r="B82" s="29"/>
      <c r="C82" s="63">
        <v>52220</v>
      </c>
      <c r="D82" s="36" t="s">
        <v>22</v>
      </c>
      <c r="E82" s="38" t="s">
        <v>7</v>
      </c>
      <c r="F82" s="36">
        <v>1114</v>
      </c>
      <c r="G82" s="41">
        <v>406</v>
      </c>
      <c r="H82" s="2"/>
    </row>
    <row r="83" spans="1:8" ht="15.75">
      <c r="A83" s="28"/>
      <c r="B83" s="29"/>
      <c r="C83" s="64">
        <v>52220</v>
      </c>
      <c r="D83" s="32" t="s">
        <v>22</v>
      </c>
      <c r="E83" s="32" t="s">
        <v>8</v>
      </c>
      <c r="F83" s="32">
        <v>1217</v>
      </c>
      <c r="G83" s="130">
        <v>0</v>
      </c>
      <c r="H83" s="2"/>
    </row>
    <row r="84" spans="1:8" ht="15.75">
      <c r="A84" s="28"/>
      <c r="B84" s="29"/>
      <c r="C84" s="63">
        <v>52220</v>
      </c>
      <c r="D84" s="36" t="s">
        <v>22</v>
      </c>
      <c r="E84" s="38" t="s">
        <v>9</v>
      </c>
      <c r="F84" s="36">
        <v>1319</v>
      </c>
      <c r="G84" s="41">
        <v>0</v>
      </c>
      <c r="H84" s="2"/>
    </row>
    <row r="85" spans="1:8" ht="15.75">
      <c r="A85" s="28"/>
      <c r="B85" s="29"/>
      <c r="C85" s="64">
        <v>52220</v>
      </c>
      <c r="D85" s="32" t="s">
        <v>22</v>
      </c>
      <c r="E85" s="32" t="s">
        <v>10</v>
      </c>
      <c r="F85" s="32">
        <v>1611</v>
      </c>
      <c r="G85" s="43">
        <v>0</v>
      </c>
      <c r="H85" s="2"/>
    </row>
    <row r="86" spans="1:8" ht="15.75">
      <c r="A86" s="28"/>
      <c r="B86" s="29"/>
      <c r="C86" s="65">
        <v>52220</v>
      </c>
      <c r="D86" s="36" t="s">
        <v>22</v>
      </c>
      <c r="E86" s="36" t="s">
        <v>11</v>
      </c>
      <c r="F86" s="36">
        <v>1612</v>
      </c>
      <c r="G86" s="41">
        <v>0</v>
      </c>
      <c r="H86" s="2"/>
    </row>
    <row r="87" spans="1:8" ht="15.75">
      <c r="A87" s="28"/>
      <c r="B87" s="29"/>
      <c r="C87" s="64">
        <v>52220</v>
      </c>
      <c r="D87" s="32" t="s">
        <v>22</v>
      </c>
      <c r="E87" s="32" t="s">
        <v>12</v>
      </c>
      <c r="F87" s="32">
        <v>1613</v>
      </c>
      <c r="G87" s="43">
        <v>0</v>
      </c>
      <c r="H87" s="2"/>
    </row>
    <row r="88" spans="1:8" ht="15.75">
      <c r="A88" s="28"/>
      <c r="B88" s="29"/>
      <c r="C88" s="63">
        <v>52220</v>
      </c>
      <c r="D88" s="36" t="s">
        <v>22</v>
      </c>
      <c r="E88" s="38" t="s">
        <v>13</v>
      </c>
      <c r="F88" s="36">
        <v>1614</v>
      </c>
      <c r="G88" s="41">
        <v>0</v>
      </c>
      <c r="H88" s="2"/>
    </row>
    <row r="89" spans="1:8" ht="15.75">
      <c r="A89" s="28"/>
      <c r="B89" s="29"/>
      <c r="C89" s="66">
        <v>52220</v>
      </c>
      <c r="D89" s="32" t="s">
        <v>22</v>
      </c>
      <c r="E89" s="44" t="s">
        <v>14</v>
      </c>
      <c r="F89" s="32">
        <v>1615</v>
      </c>
      <c r="G89" s="43">
        <v>0</v>
      </c>
      <c r="H89" s="2"/>
    </row>
    <row r="90" spans="1:8" ht="15.75">
      <c r="A90" s="28"/>
      <c r="B90" s="29"/>
      <c r="C90" s="36">
        <v>52220</v>
      </c>
      <c r="D90" s="36" t="s">
        <v>22</v>
      </c>
      <c r="E90" s="36" t="s">
        <v>15</v>
      </c>
      <c r="F90" s="36">
        <v>1622</v>
      </c>
      <c r="G90" s="41">
        <v>0</v>
      </c>
      <c r="H90" s="2"/>
    </row>
    <row r="91" spans="1:8" ht="15.75">
      <c r="A91" s="28"/>
      <c r="B91" s="29"/>
      <c r="C91" s="73"/>
      <c r="D91" s="77"/>
      <c r="E91" s="73"/>
      <c r="F91" s="73"/>
      <c r="G91" s="78">
        <v>0</v>
      </c>
      <c r="H91" s="2"/>
    </row>
    <row r="92" spans="1:8" ht="15.75">
      <c r="A92" s="28"/>
      <c r="B92" s="29"/>
      <c r="C92" s="23">
        <v>52300</v>
      </c>
      <c r="D92" s="23" t="s">
        <v>23</v>
      </c>
      <c r="E92" s="36"/>
      <c r="F92" s="36"/>
      <c r="G92" s="60">
        <f>G94+G106+G118+G130+G142+G154</f>
        <v>7863.659999999999</v>
      </c>
      <c r="H92" s="2"/>
    </row>
    <row r="93" spans="1:8" ht="15.75">
      <c r="A93" s="28"/>
      <c r="B93" s="29"/>
      <c r="C93" s="61"/>
      <c r="D93" s="61"/>
      <c r="E93" s="68"/>
      <c r="F93" s="68"/>
      <c r="G93" s="62"/>
      <c r="H93" s="2"/>
    </row>
    <row r="94" spans="1:8" ht="15.75">
      <c r="A94" s="28"/>
      <c r="B94" s="29"/>
      <c r="C94" s="23">
        <v>52311</v>
      </c>
      <c r="D94" s="76" t="s">
        <v>24</v>
      </c>
      <c r="E94" s="23"/>
      <c r="F94" s="23"/>
      <c r="G94" s="60">
        <f>SUM(G95:G104)</f>
        <v>7189.3099999999995</v>
      </c>
      <c r="H94" s="2"/>
    </row>
    <row r="95" spans="1:8" ht="15.75">
      <c r="A95" s="28"/>
      <c r="B95" s="29"/>
      <c r="C95" s="32">
        <v>52311</v>
      </c>
      <c r="D95" s="44" t="s">
        <v>24</v>
      </c>
      <c r="E95" s="32" t="s">
        <v>6</v>
      </c>
      <c r="F95" s="32">
        <v>1113</v>
      </c>
      <c r="G95" s="43">
        <v>4236.99</v>
      </c>
      <c r="H95" s="2"/>
    </row>
    <row r="96" spans="1:8" ht="15.75">
      <c r="A96" s="28"/>
      <c r="B96" s="29"/>
      <c r="C96" s="63">
        <v>52311</v>
      </c>
      <c r="D96" s="36" t="s">
        <v>24</v>
      </c>
      <c r="E96" s="38" t="s">
        <v>7</v>
      </c>
      <c r="F96" s="36">
        <v>1114</v>
      </c>
      <c r="G96" s="41">
        <v>2952.32</v>
      </c>
      <c r="H96" s="2"/>
    </row>
    <row r="97" spans="1:8" ht="15.75">
      <c r="A97" s="28"/>
      <c r="B97" s="29"/>
      <c r="C97" s="64">
        <v>52311</v>
      </c>
      <c r="D97" s="32" t="s">
        <v>24</v>
      </c>
      <c r="E97" s="32" t="s">
        <v>8</v>
      </c>
      <c r="F97" s="32">
        <v>1217</v>
      </c>
      <c r="G97" s="130">
        <v>0</v>
      </c>
      <c r="H97" s="2"/>
    </row>
    <row r="98" spans="1:8" ht="15.75">
      <c r="A98" s="28"/>
      <c r="B98" s="29"/>
      <c r="C98" s="63">
        <v>52311</v>
      </c>
      <c r="D98" s="36" t="s">
        <v>24</v>
      </c>
      <c r="E98" s="38" t="s">
        <v>9</v>
      </c>
      <c r="F98" s="36">
        <v>1319</v>
      </c>
      <c r="G98" s="41">
        <v>0</v>
      </c>
      <c r="H98" s="2"/>
    </row>
    <row r="99" spans="1:8" ht="15.75">
      <c r="A99" s="28"/>
      <c r="B99" s="29"/>
      <c r="C99" s="64">
        <v>52311</v>
      </c>
      <c r="D99" s="32" t="s">
        <v>24</v>
      </c>
      <c r="E99" s="32" t="s">
        <v>10</v>
      </c>
      <c r="F99" s="32">
        <v>1611</v>
      </c>
      <c r="G99" s="43">
        <v>0</v>
      </c>
      <c r="H99" s="2"/>
    </row>
    <row r="100" spans="1:8" ht="15.75">
      <c r="A100" s="28"/>
      <c r="B100" s="29"/>
      <c r="C100" s="65">
        <v>52311</v>
      </c>
      <c r="D100" s="36" t="s">
        <v>24</v>
      </c>
      <c r="E100" s="36" t="s">
        <v>11</v>
      </c>
      <c r="F100" s="36">
        <v>1612</v>
      </c>
      <c r="G100" s="41">
        <v>0</v>
      </c>
      <c r="H100" s="2"/>
    </row>
    <row r="101" spans="1:8" ht="15.75">
      <c r="A101" s="28"/>
      <c r="B101" s="29"/>
      <c r="C101" s="64">
        <v>52311</v>
      </c>
      <c r="D101" s="32" t="s">
        <v>24</v>
      </c>
      <c r="E101" s="32" t="s">
        <v>12</v>
      </c>
      <c r="F101" s="32">
        <v>1613</v>
      </c>
      <c r="G101" s="43">
        <v>0</v>
      </c>
      <c r="H101" s="2"/>
    </row>
    <row r="102" spans="1:8" ht="15.75">
      <c r="A102" s="28"/>
      <c r="B102" s="29"/>
      <c r="C102" s="63">
        <v>52311</v>
      </c>
      <c r="D102" s="36" t="s">
        <v>24</v>
      </c>
      <c r="E102" s="38" t="s">
        <v>13</v>
      </c>
      <c r="F102" s="36">
        <v>1614</v>
      </c>
      <c r="G102" s="41">
        <v>0</v>
      </c>
      <c r="H102" s="2"/>
    </row>
    <row r="103" spans="1:8" ht="15.75">
      <c r="A103" s="28"/>
      <c r="B103" s="29"/>
      <c r="C103" s="66">
        <v>52311</v>
      </c>
      <c r="D103" s="32" t="s">
        <v>24</v>
      </c>
      <c r="E103" s="44" t="s">
        <v>14</v>
      </c>
      <c r="F103" s="32">
        <v>1615</v>
      </c>
      <c r="G103" s="43">
        <v>0</v>
      </c>
      <c r="H103" s="2"/>
    </row>
    <row r="104" spans="1:8" ht="15.75">
      <c r="A104" s="28"/>
      <c r="B104" s="29"/>
      <c r="C104" s="65">
        <v>52311</v>
      </c>
      <c r="D104" s="36" t="s">
        <v>24</v>
      </c>
      <c r="E104" s="36" t="s">
        <v>15</v>
      </c>
      <c r="F104" s="36">
        <v>1622</v>
      </c>
      <c r="G104" s="41">
        <v>0</v>
      </c>
      <c r="H104" s="2"/>
    </row>
    <row r="105" spans="1:8" ht="15.75">
      <c r="A105" s="28"/>
      <c r="B105" s="29"/>
      <c r="C105" s="64"/>
      <c r="D105" s="44"/>
      <c r="E105" s="32"/>
      <c r="F105" s="32"/>
      <c r="G105" s="79"/>
      <c r="H105" s="2"/>
    </row>
    <row r="106" spans="1:8" ht="15.75">
      <c r="A106" s="28"/>
      <c r="B106" s="29"/>
      <c r="C106" s="23">
        <v>52312</v>
      </c>
      <c r="D106" s="76" t="s">
        <v>25</v>
      </c>
      <c r="E106" s="23"/>
      <c r="F106" s="23"/>
      <c r="G106" s="71">
        <f>SUM(G107:G116)</f>
        <v>98.19</v>
      </c>
      <c r="H106" s="2"/>
    </row>
    <row r="107" spans="1:8" ht="15.75">
      <c r="A107" s="28"/>
      <c r="B107" s="29"/>
      <c r="C107" s="32">
        <v>52312</v>
      </c>
      <c r="D107" s="44" t="s">
        <v>25</v>
      </c>
      <c r="E107" s="32" t="s">
        <v>6</v>
      </c>
      <c r="F107" s="32">
        <v>1113</v>
      </c>
      <c r="G107" s="43">
        <v>57.87</v>
      </c>
      <c r="H107" s="2"/>
    </row>
    <row r="108" spans="1:8" ht="15.75">
      <c r="A108" s="28"/>
      <c r="B108" s="29"/>
      <c r="C108" s="63">
        <v>52312</v>
      </c>
      <c r="D108" s="36" t="s">
        <v>25</v>
      </c>
      <c r="E108" s="38" t="s">
        <v>7</v>
      </c>
      <c r="F108" s="36">
        <v>1114</v>
      </c>
      <c r="G108" s="41">
        <v>40.32</v>
      </c>
      <c r="H108" s="2"/>
    </row>
    <row r="109" spans="1:8" ht="15.75">
      <c r="A109" s="28"/>
      <c r="B109" s="29"/>
      <c r="C109" s="64">
        <v>52312</v>
      </c>
      <c r="D109" s="32" t="s">
        <v>25</v>
      </c>
      <c r="E109" s="32" t="s">
        <v>8</v>
      </c>
      <c r="F109" s="32">
        <v>1217</v>
      </c>
      <c r="G109" s="130">
        <v>0</v>
      </c>
      <c r="H109" s="2"/>
    </row>
    <row r="110" spans="1:8" ht="15.75">
      <c r="A110" s="28"/>
      <c r="B110" s="29"/>
      <c r="C110" s="63">
        <v>52312</v>
      </c>
      <c r="D110" s="36" t="s">
        <v>25</v>
      </c>
      <c r="E110" s="38" t="s">
        <v>9</v>
      </c>
      <c r="F110" s="36">
        <v>1319</v>
      </c>
      <c r="G110" s="41">
        <v>0</v>
      </c>
      <c r="H110" s="2"/>
    </row>
    <row r="111" spans="1:8" ht="15.75">
      <c r="A111" s="28"/>
      <c r="B111" s="29"/>
      <c r="C111" s="64">
        <v>52312</v>
      </c>
      <c r="D111" s="32" t="s">
        <v>25</v>
      </c>
      <c r="E111" s="32" t="s">
        <v>10</v>
      </c>
      <c r="F111" s="32">
        <v>1611</v>
      </c>
      <c r="G111" s="43">
        <v>0</v>
      </c>
      <c r="H111" s="2"/>
    </row>
    <row r="112" spans="1:8" ht="15.75">
      <c r="A112" s="28"/>
      <c r="B112" s="29"/>
      <c r="C112" s="65">
        <v>52312</v>
      </c>
      <c r="D112" s="36" t="s">
        <v>25</v>
      </c>
      <c r="E112" s="36" t="s">
        <v>11</v>
      </c>
      <c r="F112" s="36">
        <v>1612</v>
      </c>
      <c r="G112" s="41">
        <v>0</v>
      </c>
      <c r="H112" s="2"/>
    </row>
    <row r="113" spans="1:8" ht="15.75">
      <c r="A113" s="28"/>
      <c r="B113" s="29"/>
      <c r="C113" s="64">
        <v>52312</v>
      </c>
      <c r="D113" s="32" t="s">
        <v>25</v>
      </c>
      <c r="E113" s="32" t="s">
        <v>12</v>
      </c>
      <c r="F113" s="32">
        <v>1613</v>
      </c>
      <c r="G113" s="43">
        <v>0</v>
      </c>
      <c r="H113" s="2"/>
    </row>
    <row r="114" spans="1:8" ht="15.75">
      <c r="A114" s="28"/>
      <c r="B114" s="29"/>
      <c r="C114" s="63">
        <v>52312</v>
      </c>
      <c r="D114" s="36" t="s">
        <v>25</v>
      </c>
      <c r="E114" s="38" t="s">
        <v>13</v>
      </c>
      <c r="F114" s="36">
        <v>1614</v>
      </c>
      <c r="G114" s="41">
        <v>0</v>
      </c>
      <c r="H114" s="2"/>
    </row>
    <row r="115" spans="1:8" ht="15.75">
      <c r="A115" s="28"/>
      <c r="B115" s="29"/>
      <c r="C115" s="66">
        <v>52312</v>
      </c>
      <c r="D115" s="32" t="s">
        <v>25</v>
      </c>
      <c r="E115" s="44" t="s">
        <v>14</v>
      </c>
      <c r="F115" s="32">
        <v>1615</v>
      </c>
      <c r="G115" s="43">
        <v>0</v>
      </c>
      <c r="H115" s="2"/>
    </row>
    <row r="116" spans="1:8" ht="15.75">
      <c r="A116" s="28"/>
      <c r="B116" s="29"/>
      <c r="C116" s="65">
        <v>52312</v>
      </c>
      <c r="D116" s="36" t="s">
        <v>25</v>
      </c>
      <c r="E116" s="36" t="s">
        <v>15</v>
      </c>
      <c r="F116" s="36">
        <v>1622</v>
      </c>
      <c r="G116" s="41">
        <v>0</v>
      </c>
      <c r="H116" s="2"/>
    </row>
    <row r="117" spans="1:8" ht="15.75">
      <c r="A117" s="28"/>
      <c r="B117" s="29"/>
      <c r="C117" s="32"/>
      <c r="D117" s="32"/>
      <c r="E117" s="32"/>
      <c r="F117" s="32"/>
      <c r="G117" s="79"/>
      <c r="H117" s="2"/>
    </row>
    <row r="118" spans="1:8" ht="15.75">
      <c r="A118" s="28"/>
      <c r="B118" s="29"/>
      <c r="C118" s="23">
        <v>52313</v>
      </c>
      <c r="D118" s="76" t="s">
        <v>26</v>
      </c>
      <c r="E118" s="23"/>
      <c r="F118" s="23"/>
      <c r="G118" s="71">
        <f>SUM(G119:G128)</f>
        <v>458.88</v>
      </c>
      <c r="H118" s="2"/>
    </row>
    <row r="119" spans="1:8" ht="15.75">
      <c r="A119" s="28"/>
      <c r="B119" s="29"/>
      <c r="C119" s="32">
        <v>52313</v>
      </c>
      <c r="D119" s="44" t="s">
        <v>26</v>
      </c>
      <c r="E119" s="32" t="s">
        <v>6</v>
      </c>
      <c r="F119" s="32">
        <v>1113</v>
      </c>
      <c r="G119" s="43">
        <v>270.44</v>
      </c>
      <c r="H119" s="2"/>
    </row>
    <row r="120" spans="1:8" ht="15.75">
      <c r="A120" s="28"/>
      <c r="B120" s="29"/>
      <c r="C120" s="63">
        <v>52313</v>
      </c>
      <c r="D120" s="36" t="s">
        <v>26</v>
      </c>
      <c r="E120" s="38" t="s">
        <v>7</v>
      </c>
      <c r="F120" s="36">
        <v>1114</v>
      </c>
      <c r="G120" s="41">
        <v>188.44</v>
      </c>
      <c r="H120" s="2"/>
    </row>
    <row r="121" spans="1:8" ht="15.75">
      <c r="A121" s="28"/>
      <c r="B121" s="29"/>
      <c r="C121" s="64">
        <v>52313</v>
      </c>
      <c r="D121" s="32" t="s">
        <v>26</v>
      </c>
      <c r="E121" s="32" t="s">
        <v>8</v>
      </c>
      <c r="F121" s="32">
        <v>1217</v>
      </c>
      <c r="G121" s="130">
        <v>0</v>
      </c>
      <c r="H121" s="2"/>
    </row>
    <row r="122" spans="1:8" ht="15.75">
      <c r="A122" s="28"/>
      <c r="B122" s="29"/>
      <c r="C122" s="63">
        <v>52313</v>
      </c>
      <c r="D122" s="36" t="s">
        <v>26</v>
      </c>
      <c r="E122" s="38" t="s">
        <v>9</v>
      </c>
      <c r="F122" s="36">
        <v>1319</v>
      </c>
      <c r="G122" s="41">
        <v>0</v>
      </c>
      <c r="H122" s="2"/>
    </row>
    <row r="123" spans="1:8" ht="15.75">
      <c r="A123" s="28"/>
      <c r="B123" s="29"/>
      <c r="C123" s="64">
        <v>52313</v>
      </c>
      <c r="D123" s="32" t="s">
        <v>26</v>
      </c>
      <c r="E123" s="32" t="s">
        <v>10</v>
      </c>
      <c r="F123" s="32">
        <v>1611</v>
      </c>
      <c r="G123" s="43">
        <v>0</v>
      </c>
      <c r="H123" s="2"/>
    </row>
    <row r="124" spans="1:8" ht="15.75">
      <c r="A124" s="28"/>
      <c r="B124" s="29"/>
      <c r="C124" s="65">
        <v>52313</v>
      </c>
      <c r="D124" s="36" t="s">
        <v>26</v>
      </c>
      <c r="E124" s="36" t="s">
        <v>11</v>
      </c>
      <c r="F124" s="36">
        <v>1612</v>
      </c>
      <c r="G124" s="41">
        <v>0</v>
      </c>
      <c r="H124" s="2"/>
    </row>
    <row r="125" spans="1:8" ht="15.75">
      <c r="A125" s="28"/>
      <c r="B125" s="29"/>
      <c r="C125" s="64">
        <v>52313</v>
      </c>
      <c r="D125" s="32" t="s">
        <v>26</v>
      </c>
      <c r="E125" s="32" t="s">
        <v>12</v>
      </c>
      <c r="F125" s="32">
        <v>1613</v>
      </c>
      <c r="G125" s="43">
        <v>0</v>
      </c>
      <c r="H125" s="2"/>
    </row>
    <row r="126" spans="1:8" ht="15.75">
      <c r="A126" s="28"/>
      <c r="B126" s="29"/>
      <c r="C126" s="63">
        <v>52313</v>
      </c>
      <c r="D126" s="36" t="s">
        <v>26</v>
      </c>
      <c r="E126" s="38" t="s">
        <v>13</v>
      </c>
      <c r="F126" s="36">
        <v>1614</v>
      </c>
      <c r="G126" s="41">
        <v>0</v>
      </c>
      <c r="H126" s="2"/>
    </row>
    <row r="127" spans="1:8" ht="15.75">
      <c r="A127" s="28"/>
      <c r="B127" s="29"/>
      <c r="C127" s="66">
        <v>52313</v>
      </c>
      <c r="D127" s="32" t="s">
        <v>26</v>
      </c>
      <c r="E127" s="44" t="s">
        <v>14</v>
      </c>
      <c r="F127" s="32">
        <v>1615</v>
      </c>
      <c r="G127" s="43">
        <v>0</v>
      </c>
      <c r="H127" s="2"/>
    </row>
    <row r="128" spans="1:8" ht="15.75">
      <c r="A128" s="28"/>
      <c r="B128" s="29"/>
      <c r="C128" s="65">
        <v>52313</v>
      </c>
      <c r="D128" s="36" t="s">
        <v>26</v>
      </c>
      <c r="E128" s="36" t="s">
        <v>15</v>
      </c>
      <c r="F128" s="36">
        <v>1622</v>
      </c>
      <c r="G128" s="41">
        <v>0</v>
      </c>
      <c r="H128" s="2"/>
    </row>
    <row r="129" spans="1:8" ht="15.75">
      <c r="A129" s="28"/>
      <c r="B129" s="29"/>
      <c r="C129" s="32"/>
      <c r="D129" s="32"/>
      <c r="E129" s="32"/>
      <c r="F129" s="32"/>
      <c r="G129" s="79"/>
      <c r="H129" s="2"/>
    </row>
    <row r="130" spans="1:8" ht="15.75">
      <c r="A130" s="28"/>
      <c r="B130" s="29"/>
      <c r="C130" s="23">
        <v>52314</v>
      </c>
      <c r="D130" s="76" t="s">
        <v>27</v>
      </c>
      <c r="E130" s="23"/>
      <c r="F130" s="23"/>
      <c r="G130" s="71">
        <f>SUM(G131:G140)</f>
        <v>63.41</v>
      </c>
      <c r="H130" s="2"/>
    </row>
    <row r="131" spans="1:8" ht="15.75">
      <c r="A131" s="28"/>
      <c r="B131" s="29"/>
      <c r="C131" s="32">
        <v>52314</v>
      </c>
      <c r="D131" s="44" t="s">
        <v>27</v>
      </c>
      <c r="E131" s="32" t="s">
        <v>6</v>
      </c>
      <c r="F131" s="32">
        <v>1113</v>
      </c>
      <c r="G131" s="43">
        <v>37.37</v>
      </c>
      <c r="H131" s="2"/>
    </row>
    <row r="132" spans="1:8" ht="15.75">
      <c r="A132" s="28"/>
      <c r="B132" s="29"/>
      <c r="C132" s="63">
        <v>52314</v>
      </c>
      <c r="D132" s="36" t="s">
        <v>27</v>
      </c>
      <c r="E132" s="38" t="s">
        <v>7</v>
      </c>
      <c r="F132" s="36">
        <v>1114</v>
      </c>
      <c r="G132" s="41">
        <v>26.04</v>
      </c>
      <c r="H132" s="2"/>
    </row>
    <row r="133" spans="1:8" ht="15.75">
      <c r="A133" s="28"/>
      <c r="B133" s="29"/>
      <c r="C133" s="64">
        <v>52314</v>
      </c>
      <c r="D133" s="32" t="s">
        <v>27</v>
      </c>
      <c r="E133" s="32" t="s">
        <v>8</v>
      </c>
      <c r="F133" s="32">
        <v>1217</v>
      </c>
      <c r="G133" s="43">
        <v>0</v>
      </c>
      <c r="H133" s="2"/>
    </row>
    <row r="134" spans="1:8" ht="15.75">
      <c r="A134" s="28"/>
      <c r="B134" s="29"/>
      <c r="C134" s="63">
        <v>52314</v>
      </c>
      <c r="D134" s="36" t="s">
        <v>27</v>
      </c>
      <c r="E134" s="38" t="s">
        <v>9</v>
      </c>
      <c r="F134" s="36">
        <v>1319</v>
      </c>
      <c r="G134" s="41">
        <v>0</v>
      </c>
      <c r="H134" s="2"/>
    </row>
    <row r="135" spans="1:8" ht="15.75">
      <c r="A135" s="28"/>
      <c r="B135" s="29"/>
      <c r="C135" s="64">
        <v>52314</v>
      </c>
      <c r="D135" s="32" t="s">
        <v>27</v>
      </c>
      <c r="E135" s="32" t="s">
        <v>10</v>
      </c>
      <c r="F135" s="32">
        <v>1611</v>
      </c>
      <c r="G135" s="43">
        <v>0</v>
      </c>
      <c r="H135" s="2"/>
    </row>
    <row r="136" spans="1:8" ht="15.75">
      <c r="A136" s="28"/>
      <c r="B136" s="29"/>
      <c r="C136" s="65">
        <v>52314</v>
      </c>
      <c r="D136" s="36" t="s">
        <v>27</v>
      </c>
      <c r="E136" s="36" t="s">
        <v>11</v>
      </c>
      <c r="F136" s="36">
        <v>1612</v>
      </c>
      <c r="G136" s="41">
        <v>0</v>
      </c>
      <c r="H136" s="2"/>
    </row>
    <row r="137" spans="1:8" ht="15.75">
      <c r="A137" s="28"/>
      <c r="B137" s="29"/>
      <c r="C137" s="64">
        <v>52314</v>
      </c>
      <c r="D137" s="32" t="s">
        <v>27</v>
      </c>
      <c r="E137" s="32" t="s">
        <v>12</v>
      </c>
      <c r="F137" s="32">
        <v>1613</v>
      </c>
      <c r="G137" s="43">
        <v>0</v>
      </c>
      <c r="H137" s="2"/>
    </row>
    <row r="138" spans="1:8" ht="15.75">
      <c r="A138" s="28"/>
      <c r="B138" s="29"/>
      <c r="C138" s="63">
        <v>52314</v>
      </c>
      <c r="D138" s="36" t="s">
        <v>27</v>
      </c>
      <c r="E138" s="38" t="s">
        <v>13</v>
      </c>
      <c r="F138" s="36">
        <v>1614</v>
      </c>
      <c r="G138" s="41">
        <v>0</v>
      </c>
      <c r="H138" s="2"/>
    </row>
    <row r="139" spans="1:8" ht="15.75">
      <c r="A139" s="28"/>
      <c r="B139" s="29"/>
      <c r="C139" s="66">
        <v>52314</v>
      </c>
      <c r="D139" s="32" t="s">
        <v>27</v>
      </c>
      <c r="E139" s="44" t="s">
        <v>14</v>
      </c>
      <c r="F139" s="32">
        <v>1615</v>
      </c>
      <c r="G139" s="43">
        <v>0</v>
      </c>
      <c r="H139" s="2"/>
    </row>
    <row r="140" spans="1:8" ht="15.75">
      <c r="A140" s="28"/>
      <c r="B140" s="29"/>
      <c r="C140" s="65">
        <v>52314</v>
      </c>
      <c r="D140" s="36" t="s">
        <v>27</v>
      </c>
      <c r="E140" s="36" t="s">
        <v>15</v>
      </c>
      <c r="F140" s="36">
        <v>1622</v>
      </c>
      <c r="G140" s="41">
        <v>0</v>
      </c>
      <c r="H140" s="2"/>
    </row>
    <row r="141" spans="1:8" ht="15.75">
      <c r="A141" s="28"/>
      <c r="B141" s="29"/>
      <c r="C141" s="32"/>
      <c r="D141" s="32"/>
      <c r="E141" s="32"/>
      <c r="F141" s="32"/>
      <c r="G141" s="79"/>
      <c r="H141" s="2"/>
    </row>
    <row r="142" spans="1:8" ht="15.75">
      <c r="A142" s="28"/>
      <c r="B142" s="29"/>
      <c r="C142" s="23">
        <v>52315</v>
      </c>
      <c r="D142" s="76" t="s">
        <v>28</v>
      </c>
      <c r="E142" s="23"/>
      <c r="F142" s="23"/>
      <c r="G142" s="71">
        <f>SUM(G143:G152)</f>
        <v>53.870000000000005</v>
      </c>
      <c r="H142" s="2"/>
    </row>
    <row r="143" spans="1:8" ht="15.75">
      <c r="A143" s="28"/>
      <c r="B143" s="29"/>
      <c r="C143" s="32">
        <v>52315</v>
      </c>
      <c r="D143" s="44" t="s">
        <v>28</v>
      </c>
      <c r="E143" s="32" t="s">
        <v>6</v>
      </c>
      <c r="F143" s="32">
        <v>1113</v>
      </c>
      <c r="G143" s="43">
        <v>31.75</v>
      </c>
      <c r="H143" s="2"/>
    </row>
    <row r="144" spans="1:8" ht="15.75">
      <c r="A144" s="28"/>
      <c r="B144" s="29"/>
      <c r="C144" s="63">
        <v>52315</v>
      </c>
      <c r="D144" s="36" t="s">
        <v>28</v>
      </c>
      <c r="E144" s="38" t="s">
        <v>7</v>
      </c>
      <c r="F144" s="36">
        <v>1114</v>
      </c>
      <c r="G144" s="41">
        <v>22.12</v>
      </c>
      <c r="H144" s="2"/>
    </row>
    <row r="145" spans="1:8" ht="15.75">
      <c r="A145" s="28"/>
      <c r="B145" s="29"/>
      <c r="C145" s="64">
        <v>52315</v>
      </c>
      <c r="D145" s="32" t="s">
        <v>28</v>
      </c>
      <c r="E145" s="32" t="s">
        <v>8</v>
      </c>
      <c r="F145" s="32">
        <v>1217</v>
      </c>
      <c r="G145" s="130">
        <v>0</v>
      </c>
      <c r="H145" s="2"/>
    </row>
    <row r="146" spans="1:8" ht="15.75">
      <c r="A146" s="28"/>
      <c r="B146" s="29"/>
      <c r="C146" s="63">
        <v>52315</v>
      </c>
      <c r="D146" s="36" t="s">
        <v>28</v>
      </c>
      <c r="E146" s="38" t="s">
        <v>9</v>
      </c>
      <c r="F146" s="36">
        <v>1319</v>
      </c>
      <c r="G146" s="41">
        <v>0</v>
      </c>
      <c r="H146" s="2"/>
    </row>
    <row r="147" spans="1:8" ht="15.75">
      <c r="A147" s="28"/>
      <c r="B147" s="29"/>
      <c r="C147" s="64">
        <v>52315</v>
      </c>
      <c r="D147" s="32" t="s">
        <v>28</v>
      </c>
      <c r="E147" s="32" t="s">
        <v>10</v>
      </c>
      <c r="F147" s="32">
        <v>1611</v>
      </c>
      <c r="G147" s="43">
        <v>0</v>
      </c>
      <c r="H147" s="2"/>
    </row>
    <row r="148" spans="1:8" ht="15.75">
      <c r="A148" s="28"/>
      <c r="B148" s="29"/>
      <c r="C148" s="65">
        <v>52315</v>
      </c>
      <c r="D148" s="36" t="s">
        <v>28</v>
      </c>
      <c r="E148" s="36" t="s">
        <v>11</v>
      </c>
      <c r="F148" s="36">
        <v>1612</v>
      </c>
      <c r="G148" s="41">
        <v>0</v>
      </c>
      <c r="H148" s="2"/>
    </row>
    <row r="149" spans="1:8" ht="15.75">
      <c r="A149" s="28"/>
      <c r="B149" s="29"/>
      <c r="C149" s="64">
        <v>52315</v>
      </c>
      <c r="D149" s="32" t="s">
        <v>28</v>
      </c>
      <c r="E149" s="32" t="s">
        <v>12</v>
      </c>
      <c r="F149" s="32">
        <v>1613</v>
      </c>
      <c r="G149" s="43">
        <v>0</v>
      </c>
      <c r="H149" s="2"/>
    </row>
    <row r="150" spans="1:8" ht="15.75">
      <c r="A150" s="28"/>
      <c r="B150" s="29"/>
      <c r="C150" s="63">
        <v>52315</v>
      </c>
      <c r="D150" s="36" t="s">
        <v>28</v>
      </c>
      <c r="E150" s="38" t="s">
        <v>13</v>
      </c>
      <c r="F150" s="36">
        <v>1614</v>
      </c>
      <c r="G150" s="41">
        <v>0</v>
      </c>
      <c r="H150" s="2"/>
    </row>
    <row r="151" spans="1:8" ht="15.75">
      <c r="A151" s="28"/>
      <c r="B151" s="29"/>
      <c r="C151" s="66">
        <v>52315</v>
      </c>
      <c r="D151" s="32" t="s">
        <v>28</v>
      </c>
      <c r="E151" s="44" t="s">
        <v>14</v>
      </c>
      <c r="F151" s="32">
        <v>1615</v>
      </c>
      <c r="G151" s="43">
        <v>0</v>
      </c>
      <c r="H151" s="2"/>
    </row>
    <row r="152" spans="1:8" ht="15.75">
      <c r="A152" s="28"/>
      <c r="B152" s="29"/>
      <c r="C152" s="65">
        <v>52315</v>
      </c>
      <c r="D152" s="36" t="s">
        <v>28</v>
      </c>
      <c r="E152" s="36" t="s">
        <v>15</v>
      </c>
      <c r="F152" s="36">
        <v>1622</v>
      </c>
      <c r="G152" s="41">
        <v>0</v>
      </c>
      <c r="H152" s="2"/>
    </row>
    <row r="153" spans="1:8" ht="15.75">
      <c r="A153" s="28"/>
      <c r="B153" s="29"/>
      <c r="C153" s="32"/>
      <c r="D153" s="32"/>
      <c r="E153" s="32"/>
      <c r="F153" s="32"/>
      <c r="G153" s="79"/>
      <c r="H153" s="2"/>
    </row>
    <row r="154" spans="1:8" ht="15.75">
      <c r="A154" s="28"/>
      <c r="B154" s="29"/>
      <c r="C154" s="23">
        <v>52316</v>
      </c>
      <c r="D154" s="76" t="s">
        <v>29</v>
      </c>
      <c r="E154" s="23"/>
      <c r="F154" s="80"/>
      <c r="G154" s="81">
        <f>SUM(G155:G164)</f>
        <v>0</v>
      </c>
      <c r="H154" s="2"/>
    </row>
    <row r="155" spans="1:8" ht="15.75">
      <c r="A155" s="28"/>
      <c r="B155" s="29"/>
      <c r="C155" s="32">
        <v>52316</v>
      </c>
      <c r="D155" s="44" t="s">
        <v>29</v>
      </c>
      <c r="E155" s="32" t="s">
        <v>6</v>
      </c>
      <c r="F155" s="82">
        <v>1113</v>
      </c>
      <c r="G155" s="83">
        <v>0</v>
      </c>
      <c r="H155" s="2"/>
    </row>
    <row r="156" spans="1:8" ht="15.75">
      <c r="A156" s="28"/>
      <c r="B156" s="29"/>
      <c r="C156" s="63">
        <v>52316</v>
      </c>
      <c r="D156" s="36" t="s">
        <v>29</v>
      </c>
      <c r="E156" s="84" t="s">
        <v>7</v>
      </c>
      <c r="F156" s="85">
        <v>1114</v>
      </c>
      <c r="G156" s="86">
        <v>0</v>
      </c>
      <c r="H156" s="2"/>
    </row>
    <row r="157" spans="1:8" ht="15.75">
      <c r="A157" s="28"/>
      <c r="B157" s="29"/>
      <c r="C157" s="64">
        <v>52316</v>
      </c>
      <c r="D157" s="32" t="s">
        <v>29</v>
      </c>
      <c r="E157" s="30" t="s">
        <v>8</v>
      </c>
      <c r="F157" s="87">
        <v>1217</v>
      </c>
      <c r="G157" s="99">
        <f>11.6-11.6</f>
        <v>0</v>
      </c>
      <c r="H157" s="2"/>
    </row>
    <row r="158" spans="1:8" ht="15.75">
      <c r="A158" s="28"/>
      <c r="B158" s="29"/>
      <c r="C158" s="63">
        <v>52316</v>
      </c>
      <c r="D158" s="36" t="s">
        <v>29</v>
      </c>
      <c r="E158" s="84" t="s">
        <v>9</v>
      </c>
      <c r="F158" s="85">
        <v>1319</v>
      </c>
      <c r="G158" s="86">
        <v>0</v>
      </c>
      <c r="H158" s="2"/>
    </row>
    <row r="159" spans="1:8" ht="15.75">
      <c r="A159" s="28"/>
      <c r="B159" s="29"/>
      <c r="C159" s="64">
        <v>52316</v>
      </c>
      <c r="D159" s="32" t="s">
        <v>29</v>
      </c>
      <c r="E159" s="30" t="s">
        <v>10</v>
      </c>
      <c r="F159" s="87">
        <v>1611</v>
      </c>
      <c r="G159" s="88">
        <v>0</v>
      </c>
      <c r="H159" s="2"/>
    </row>
    <row r="160" spans="1:8" ht="15.75">
      <c r="A160" s="28"/>
      <c r="B160" s="29"/>
      <c r="C160" s="65">
        <v>52316</v>
      </c>
      <c r="D160" s="36" t="s">
        <v>29</v>
      </c>
      <c r="E160" s="89" t="s">
        <v>11</v>
      </c>
      <c r="F160" s="85">
        <v>1612</v>
      </c>
      <c r="G160" s="86">
        <v>0</v>
      </c>
      <c r="H160" s="2"/>
    </row>
    <row r="161" spans="1:8" ht="15.75">
      <c r="A161" s="28"/>
      <c r="B161" s="29"/>
      <c r="C161" s="64">
        <v>52316</v>
      </c>
      <c r="D161" s="32" t="s">
        <v>29</v>
      </c>
      <c r="E161" s="30" t="s">
        <v>12</v>
      </c>
      <c r="F161" s="87">
        <v>1613</v>
      </c>
      <c r="G161" s="88">
        <v>0</v>
      </c>
      <c r="H161" s="2"/>
    </row>
    <row r="162" spans="1:8" ht="15.75">
      <c r="A162" s="28"/>
      <c r="B162" s="29"/>
      <c r="C162" s="63">
        <v>52316</v>
      </c>
      <c r="D162" s="36" t="s">
        <v>29</v>
      </c>
      <c r="E162" s="84" t="s">
        <v>13</v>
      </c>
      <c r="F162" s="85">
        <v>1614</v>
      </c>
      <c r="G162" s="86">
        <v>0</v>
      </c>
      <c r="H162" s="2"/>
    </row>
    <row r="163" spans="1:8" ht="15.75">
      <c r="A163" s="28"/>
      <c r="B163" s="29"/>
      <c r="C163" s="66">
        <v>52316</v>
      </c>
      <c r="D163" s="32" t="s">
        <v>29</v>
      </c>
      <c r="E163" s="90" t="s">
        <v>14</v>
      </c>
      <c r="F163" s="87">
        <v>1615</v>
      </c>
      <c r="G163" s="88">
        <v>0</v>
      </c>
      <c r="H163" s="2"/>
    </row>
    <row r="164" spans="1:8" ht="15.75">
      <c r="A164" s="28"/>
      <c r="B164" s="29"/>
      <c r="C164" s="65">
        <v>52316</v>
      </c>
      <c r="D164" s="36" t="s">
        <v>29</v>
      </c>
      <c r="E164" s="89" t="s">
        <v>15</v>
      </c>
      <c r="F164" s="85">
        <v>1622</v>
      </c>
      <c r="G164" s="86">
        <v>0</v>
      </c>
      <c r="H164" s="2"/>
    </row>
    <row r="165" spans="1:8" ht="15.75">
      <c r="A165" s="28"/>
      <c r="B165" s="29"/>
      <c r="C165" s="73"/>
      <c r="D165" s="73"/>
      <c r="E165" s="73"/>
      <c r="F165" s="73"/>
      <c r="G165" s="74"/>
      <c r="H165" s="2"/>
    </row>
    <row r="166" spans="1:8" ht="15.75">
      <c r="A166" s="28"/>
      <c r="B166" s="29"/>
      <c r="C166" s="73"/>
      <c r="D166" s="73"/>
      <c r="E166" s="73"/>
      <c r="F166" s="73"/>
      <c r="G166" s="74"/>
      <c r="H166" s="2"/>
    </row>
    <row r="167" spans="1:8" ht="15.75">
      <c r="A167" s="28"/>
      <c r="B167" s="29"/>
      <c r="C167" s="23">
        <v>52500</v>
      </c>
      <c r="D167" s="23" t="s">
        <v>30</v>
      </c>
      <c r="E167" s="23"/>
      <c r="F167" s="23"/>
      <c r="G167" s="60">
        <f>SUM(G168:G176)</f>
        <v>143.19</v>
      </c>
      <c r="H167" s="2"/>
    </row>
    <row r="168" spans="1:8" ht="15.75">
      <c r="A168" s="91"/>
      <c r="B168" s="92"/>
      <c r="C168" s="64">
        <v>52500</v>
      </c>
      <c r="D168" s="82" t="s">
        <v>30</v>
      </c>
      <c r="E168" s="32" t="s">
        <v>6</v>
      </c>
      <c r="F168" s="82">
        <v>1113</v>
      </c>
      <c r="G168" s="83">
        <v>84.39</v>
      </c>
      <c r="H168" s="2"/>
    </row>
    <row r="169" spans="1:8" ht="20.25">
      <c r="A169" s="91"/>
      <c r="B169" s="92"/>
      <c r="C169" s="93">
        <v>52500</v>
      </c>
      <c r="D169" s="85" t="s">
        <v>30</v>
      </c>
      <c r="E169" s="84" t="s">
        <v>7</v>
      </c>
      <c r="F169" s="85">
        <v>1114</v>
      </c>
      <c r="G169" s="86">
        <v>58.8</v>
      </c>
      <c r="H169" s="18"/>
    </row>
    <row r="170" spans="1:8" ht="20.25">
      <c r="A170" s="91"/>
      <c r="B170" s="92"/>
      <c r="C170" s="94">
        <v>52500</v>
      </c>
      <c r="D170" s="87" t="s">
        <v>30</v>
      </c>
      <c r="E170" s="30" t="s">
        <v>8</v>
      </c>
      <c r="F170" s="87">
        <v>1217</v>
      </c>
      <c r="G170" s="99">
        <v>0</v>
      </c>
      <c r="H170" s="18"/>
    </row>
    <row r="171" spans="1:8" ht="20.25">
      <c r="A171" s="91"/>
      <c r="B171" s="92"/>
      <c r="C171" s="93">
        <v>52500</v>
      </c>
      <c r="D171" s="85" t="s">
        <v>30</v>
      </c>
      <c r="E171" s="84" t="s">
        <v>9</v>
      </c>
      <c r="F171" s="85">
        <v>1319</v>
      </c>
      <c r="G171" s="86">
        <v>0</v>
      </c>
      <c r="H171" s="18"/>
    </row>
    <row r="172" spans="1:8" ht="20.25">
      <c r="A172" s="91"/>
      <c r="B172" s="92"/>
      <c r="C172" s="94">
        <v>52500</v>
      </c>
      <c r="D172" s="87" t="s">
        <v>30</v>
      </c>
      <c r="E172" s="30" t="s">
        <v>10</v>
      </c>
      <c r="F172" s="87">
        <v>1611</v>
      </c>
      <c r="G172" s="88">
        <v>0</v>
      </c>
      <c r="H172" s="18"/>
    </row>
    <row r="173" spans="1:8" ht="20.25">
      <c r="A173" s="91"/>
      <c r="B173" s="92"/>
      <c r="C173" s="95">
        <v>52500</v>
      </c>
      <c r="D173" s="85" t="s">
        <v>30</v>
      </c>
      <c r="E173" s="89" t="s">
        <v>11</v>
      </c>
      <c r="F173" s="85">
        <v>1612</v>
      </c>
      <c r="G173" s="86">
        <v>0</v>
      </c>
      <c r="H173" s="18"/>
    </row>
    <row r="174" spans="1:8" ht="20.25">
      <c r="A174" s="91"/>
      <c r="B174" s="92"/>
      <c r="C174" s="96">
        <v>52500</v>
      </c>
      <c r="D174" s="97" t="s">
        <v>30</v>
      </c>
      <c r="E174" s="98" t="s">
        <v>13</v>
      </c>
      <c r="F174" s="97">
        <v>1614</v>
      </c>
      <c r="G174" s="99">
        <v>0</v>
      </c>
      <c r="H174" s="18"/>
    </row>
    <row r="175" spans="1:8" ht="20.25">
      <c r="A175" s="91"/>
      <c r="B175" s="92"/>
      <c r="C175" s="93">
        <v>52500</v>
      </c>
      <c r="D175" s="85" t="s">
        <v>30</v>
      </c>
      <c r="E175" s="84" t="s">
        <v>14</v>
      </c>
      <c r="F175" s="85">
        <v>1615</v>
      </c>
      <c r="G175" s="86">
        <v>0</v>
      </c>
      <c r="H175" s="18"/>
    </row>
    <row r="176" spans="1:8" ht="20.25">
      <c r="A176" s="91"/>
      <c r="B176" s="92"/>
      <c r="C176" s="100">
        <v>52500</v>
      </c>
      <c r="D176" s="97" t="s">
        <v>30</v>
      </c>
      <c r="E176" s="101" t="s">
        <v>15</v>
      </c>
      <c r="F176" s="97">
        <v>1622</v>
      </c>
      <c r="G176" s="99">
        <v>0</v>
      </c>
      <c r="H176" s="18"/>
    </row>
    <row r="177" spans="1:8" ht="20.25">
      <c r="A177" s="91"/>
      <c r="B177" s="92"/>
      <c r="C177" s="73"/>
      <c r="D177" s="73"/>
      <c r="E177" s="102"/>
      <c r="F177" s="103"/>
      <c r="G177" s="104"/>
      <c r="H177" s="18"/>
    </row>
    <row r="178" spans="1:8" ht="20.25">
      <c r="A178" s="28"/>
      <c r="B178" s="29"/>
      <c r="C178" s="23">
        <v>52700</v>
      </c>
      <c r="D178" s="23" t="s">
        <v>31</v>
      </c>
      <c r="E178" s="36"/>
      <c r="F178" s="36"/>
      <c r="G178" s="71">
        <f>G180+G191+G202</f>
        <v>1022.77</v>
      </c>
      <c r="H178" s="18"/>
    </row>
    <row r="179" spans="1:8" ht="20.25">
      <c r="A179" s="28"/>
      <c r="B179" s="29"/>
      <c r="C179" s="61"/>
      <c r="D179" s="61"/>
      <c r="E179" s="68"/>
      <c r="F179" s="105"/>
      <c r="G179" s="106"/>
      <c r="H179" s="18"/>
    </row>
    <row r="180" spans="1:8" ht="20.25">
      <c r="A180" s="28"/>
      <c r="B180" s="29"/>
      <c r="C180" s="70">
        <v>52710</v>
      </c>
      <c r="D180" s="23" t="s">
        <v>32</v>
      </c>
      <c r="E180" s="23"/>
      <c r="F180" s="80"/>
      <c r="G180" s="81">
        <f>SUM(G181:G189)</f>
        <v>1005.72</v>
      </c>
      <c r="H180" s="18"/>
    </row>
    <row r="181" spans="1:8" ht="20.25">
      <c r="A181" s="28"/>
      <c r="B181" s="29"/>
      <c r="C181" s="64">
        <v>52710</v>
      </c>
      <c r="D181" s="32" t="s">
        <v>32</v>
      </c>
      <c r="E181" s="32" t="s">
        <v>6</v>
      </c>
      <c r="F181" s="82">
        <v>1113</v>
      </c>
      <c r="G181" s="83">
        <v>592.72</v>
      </c>
      <c r="H181" s="18"/>
    </row>
    <row r="182" spans="1:8" ht="20.25">
      <c r="A182" s="28"/>
      <c r="B182" s="29"/>
      <c r="C182" s="93">
        <v>52710</v>
      </c>
      <c r="D182" s="84" t="s">
        <v>32</v>
      </c>
      <c r="E182" s="84" t="s">
        <v>7</v>
      </c>
      <c r="F182" s="85">
        <v>1114</v>
      </c>
      <c r="G182" s="86">
        <v>413</v>
      </c>
      <c r="H182" s="18"/>
    </row>
    <row r="183" spans="1:8" ht="20.25">
      <c r="A183" s="28"/>
      <c r="B183" s="29"/>
      <c r="C183" s="94">
        <v>52710</v>
      </c>
      <c r="D183" s="30" t="s">
        <v>32</v>
      </c>
      <c r="E183" s="30" t="s">
        <v>8</v>
      </c>
      <c r="F183" s="87">
        <v>1217</v>
      </c>
      <c r="G183" s="88">
        <v>0</v>
      </c>
      <c r="H183" s="18"/>
    </row>
    <row r="184" spans="1:8" ht="20.25">
      <c r="A184" s="28"/>
      <c r="B184" s="29"/>
      <c r="C184" s="93">
        <v>52710</v>
      </c>
      <c r="D184" s="84" t="s">
        <v>32</v>
      </c>
      <c r="E184" s="84" t="s">
        <v>9</v>
      </c>
      <c r="F184" s="85">
        <v>1319</v>
      </c>
      <c r="G184" s="86">
        <v>0</v>
      </c>
      <c r="H184" s="18"/>
    </row>
    <row r="185" spans="1:8" ht="20.25">
      <c r="A185" s="28"/>
      <c r="B185" s="29"/>
      <c r="C185" s="94">
        <v>52710</v>
      </c>
      <c r="D185" s="30" t="s">
        <v>32</v>
      </c>
      <c r="E185" s="30" t="s">
        <v>10</v>
      </c>
      <c r="F185" s="87">
        <v>1611</v>
      </c>
      <c r="G185" s="88">
        <v>0</v>
      </c>
      <c r="H185" s="18"/>
    </row>
    <row r="186" spans="1:8" ht="20.25">
      <c r="A186" s="28"/>
      <c r="B186" s="29"/>
      <c r="C186" s="95">
        <v>52710</v>
      </c>
      <c r="D186" s="89" t="s">
        <v>32</v>
      </c>
      <c r="E186" s="89" t="s">
        <v>11</v>
      </c>
      <c r="F186" s="85">
        <v>1612</v>
      </c>
      <c r="G186" s="86">
        <v>0</v>
      </c>
      <c r="H186" s="18"/>
    </row>
    <row r="187" spans="1:8" ht="20.25">
      <c r="A187" s="28"/>
      <c r="B187" s="29"/>
      <c r="C187" s="96">
        <v>52710</v>
      </c>
      <c r="D187" s="98" t="s">
        <v>32</v>
      </c>
      <c r="E187" s="98" t="s">
        <v>13</v>
      </c>
      <c r="F187" s="97">
        <v>1614</v>
      </c>
      <c r="G187" s="99">
        <v>0</v>
      </c>
      <c r="H187" s="18"/>
    </row>
    <row r="188" spans="1:8" ht="20.25">
      <c r="A188" s="28"/>
      <c r="B188" s="29"/>
      <c r="C188" s="93">
        <v>52710</v>
      </c>
      <c r="D188" s="84" t="s">
        <v>32</v>
      </c>
      <c r="E188" s="84" t="s">
        <v>14</v>
      </c>
      <c r="F188" s="85">
        <v>1615</v>
      </c>
      <c r="G188" s="86">
        <v>0</v>
      </c>
      <c r="H188" s="18"/>
    </row>
    <row r="189" spans="1:8" ht="20.25">
      <c r="A189" s="28"/>
      <c r="B189" s="29"/>
      <c r="C189" s="100">
        <v>52710</v>
      </c>
      <c r="D189" s="101" t="s">
        <v>32</v>
      </c>
      <c r="E189" s="101" t="s">
        <v>15</v>
      </c>
      <c r="F189" s="97">
        <v>1622</v>
      </c>
      <c r="G189" s="99">
        <v>0</v>
      </c>
      <c r="H189" s="18"/>
    </row>
    <row r="190" spans="1:8" ht="20.25">
      <c r="A190" s="28"/>
      <c r="B190" s="29"/>
      <c r="C190" s="32"/>
      <c r="D190" s="32"/>
      <c r="E190" s="32"/>
      <c r="F190" s="32"/>
      <c r="G190" s="79"/>
      <c r="H190" s="18"/>
    </row>
    <row r="191" spans="1:8" ht="20.25">
      <c r="A191" s="28"/>
      <c r="B191" s="29"/>
      <c r="C191" s="70">
        <v>52720</v>
      </c>
      <c r="D191" s="80" t="s">
        <v>33</v>
      </c>
      <c r="E191" s="23"/>
      <c r="F191" s="80"/>
      <c r="G191" s="81">
        <f>SUM(G192:G200)</f>
        <v>17.05</v>
      </c>
      <c r="H191" s="18"/>
    </row>
    <row r="192" spans="1:8" ht="20.25">
      <c r="A192" s="28"/>
      <c r="B192" s="29"/>
      <c r="C192" s="64">
        <v>52720</v>
      </c>
      <c r="D192" s="82" t="s">
        <v>33</v>
      </c>
      <c r="E192" s="32" t="s">
        <v>6</v>
      </c>
      <c r="F192" s="82">
        <v>1113</v>
      </c>
      <c r="G192" s="83">
        <v>10.05</v>
      </c>
      <c r="H192" s="18"/>
    </row>
    <row r="193" spans="1:8" ht="20.25">
      <c r="A193" s="28"/>
      <c r="B193" s="29"/>
      <c r="C193" s="93">
        <v>52720</v>
      </c>
      <c r="D193" s="85" t="s">
        <v>33</v>
      </c>
      <c r="E193" s="84" t="s">
        <v>7</v>
      </c>
      <c r="F193" s="85">
        <v>1114</v>
      </c>
      <c r="G193" s="86">
        <v>7</v>
      </c>
      <c r="H193" s="18"/>
    </row>
    <row r="194" spans="1:8" ht="20.25">
      <c r="A194" s="28"/>
      <c r="B194" s="29"/>
      <c r="C194" s="94">
        <v>52720</v>
      </c>
      <c r="D194" s="87" t="s">
        <v>33</v>
      </c>
      <c r="E194" s="30" t="s">
        <v>8</v>
      </c>
      <c r="F194" s="87">
        <v>1217</v>
      </c>
      <c r="G194" s="99">
        <f>0.15-0.15</f>
        <v>0</v>
      </c>
      <c r="H194" s="18"/>
    </row>
    <row r="195" spans="1:8" ht="20.25">
      <c r="A195" s="28"/>
      <c r="B195" s="29"/>
      <c r="C195" s="93">
        <v>52720</v>
      </c>
      <c r="D195" s="85" t="s">
        <v>33</v>
      </c>
      <c r="E195" s="84" t="s">
        <v>9</v>
      </c>
      <c r="F195" s="85">
        <v>1319</v>
      </c>
      <c r="G195" s="86">
        <v>0</v>
      </c>
      <c r="H195" s="18"/>
    </row>
    <row r="196" spans="1:8" ht="20.25">
      <c r="A196" s="28"/>
      <c r="B196" s="29"/>
      <c r="C196" s="94">
        <v>52720</v>
      </c>
      <c r="D196" s="87" t="s">
        <v>33</v>
      </c>
      <c r="E196" s="30" t="s">
        <v>10</v>
      </c>
      <c r="F196" s="87">
        <v>1611</v>
      </c>
      <c r="G196" s="88">
        <v>0</v>
      </c>
      <c r="H196" s="18"/>
    </row>
    <row r="197" spans="1:8" ht="20.25">
      <c r="A197" s="28"/>
      <c r="B197" s="29"/>
      <c r="C197" s="95">
        <v>52720</v>
      </c>
      <c r="D197" s="85" t="s">
        <v>33</v>
      </c>
      <c r="E197" s="89" t="s">
        <v>11</v>
      </c>
      <c r="F197" s="85">
        <v>1612</v>
      </c>
      <c r="G197" s="86">
        <v>0</v>
      </c>
      <c r="H197" s="18"/>
    </row>
    <row r="198" spans="1:8" ht="20.25">
      <c r="A198" s="28"/>
      <c r="B198" s="29"/>
      <c r="C198" s="96">
        <v>52720</v>
      </c>
      <c r="D198" s="97" t="s">
        <v>33</v>
      </c>
      <c r="E198" s="98" t="s">
        <v>13</v>
      </c>
      <c r="F198" s="97">
        <v>1614</v>
      </c>
      <c r="G198" s="99">
        <v>0</v>
      </c>
      <c r="H198" s="18"/>
    </row>
    <row r="199" spans="1:8" ht="20.25">
      <c r="A199" s="28"/>
      <c r="B199" s="29"/>
      <c r="C199" s="93">
        <v>52720</v>
      </c>
      <c r="D199" s="85" t="s">
        <v>33</v>
      </c>
      <c r="E199" s="84" t="s">
        <v>14</v>
      </c>
      <c r="F199" s="85">
        <v>1615</v>
      </c>
      <c r="G199" s="86">
        <v>0</v>
      </c>
      <c r="H199" s="18"/>
    </row>
    <row r="200" spans="1:8" ht="20.25">
      <c r="A200" s="28"/>
      <c r="B200" s="29"/>
      <c r="C200" s="100">
        <v>52720</v>
      </c>
      <c r="D200" s="97" t="s">
        <v>33</v>
      </c>
      <c r="E200" s="101" t="s">
        <v>15</v>
      </c>
      <c r="F200" s="97">
        <v>1622</v>
      </c>
      <c r="G200" s="99">
        <v>0</v>
      </c>
      <c r="H200" s="18"/>
    </row>
    <row r="201" spans="1:8" ht="20.25">
      <c r="A201" s="28"/>
      <c r="B201" s="29"/>
      <c r="C201" s="32"/>
      <c r="D201" s="32"/>
      <c r="E201" s="32"/>
      <c r="F201" s="32"/>
      <c r="G201" s="107"/>
      <c r="H201" s="18"/>
    </row>
    <row r="202" spans="1:8" ht="20.25">
      <c r="A202" s="28"/>
      <c r="B202" s="29"/>
      <c r="C202" s="70">
        <v>52730</v>
      </c>
      <c r="D202" s="23" t="s">
        <v>34</v>
      </c>
      <c r="E202" s="23"/>
      <c r="F202" s="23"/>
      <c r="G202" s="108">
        <f>SUM(G203:G211)</f>
        <v>0</v>
      </c>
      <c r="H202" s="18"/>
    </row>
    <row r="203" spans="1:8" ht="20.25">
      <c r="A203" s="28"/>
      <c r="B203" s="29"/>
      <c r="C203" s="64">
        <v>52730</v>
      </c>
      <c r="D203" s="32" t="s">
        <v>34</v>
      </c>
      <c r="E203" s="109" t="s">
        <v>6</v>
      </c>
      <c r="F203" s="32">
        <v>1113</v>
      </c>
      <c r="G203" s="109">
        <v>0</v>
      </c>
      <c r="H203" s="18"/>
    </row>
    <row r="204" spans="1:8" ht="20.25">
      <c r="A204" s="28"/>
      <c r="B204" s="29"/>
      <c r="C204" s="63">
        <v>52730</v>
      </c>
      <c r="D204" s="36" t="s">
        <v>34</v>
      </c>
      <c r="E204" s="110" t="s">
        <v>7</v>
      </c>
      <c r="F204" s="36">
        <v>1114</v>
      </c>
      <c r="G204" s="110">
        <v>0</v>
      </c>
      <c r="H204" s="18"/>
    </row>
    <row r="205" spans="1:8" ht="20.25">
      <c r="A205" s="28"/>
      <c r="B205" s="29"/>
      <c r="C205" s="64">
        <v>52730</v>
      </c>
      <c r="D205" s="32" t="s">
        <v>34</v>
      </c>
      <c r="E205" s="109" t="s">
        <v>8</v>
      </c>
      <c r="F205" s="32">
        <v>1217</v>
      </c>
      <c r="G205" s="109">
        <v>0</v>
      </c>
      <c r="H205" s="18"/>
    </row>
    <row r="206" spans="1:8" ht="20.25">
      <c r="A206" s="28"/>
      <c r="B206" s="29"/>
      <c r="C206" s="63">
        <v>52730</v>
      </c>
      <c r="D206" s="36" t="s">
        <v>34</v>
      </c>
      <c r="E206" s="110" t="s">
        <v>9</v>
      </c>
      <c r="F206" s="36">
        <v>1319</v>
      </c>
      <c r="G206" s="110">
        <v>0</v>
      </c>
      <c r="H206" s="18"/>
    </row>
    <row r="207" spans="1:8" ht="20.25">
      <c r="A207" s="28"/>
      <c r="B207" s="29"/>
      <c r="C207" s="64">
        <v>52730</v>
      </c>
      <c r="D207" s="32" t="s">
        <v>34</v>
      </c>
      <c r="E207" s="109" t="s">
        <v>10</v>
      </c>
      <c r="F207" s="32">
        <v>1611</v>
      </c>
      <c r="G207" s="109">
        <v>0</v>
      </c>
      <c r="H207" s="18"/>
    </row>
    <row r="208" spans="1:8" ht="20.25">
      <c r="A208" s="28"/>
      <c r="B208" s="29"/>
      <c r="C208" s="65">
        <v>52730</v>
      </c>
      <c r="D208" s="36" t="s">
        <v>34</v>
      </c>
      <c r="E208" s="110" t="s">
        <v>11</v>
      </c>
      <c r="F208" s="36">
        <v>1612</v>
      </c>
      <c r="G208" s="110">
        <v>0</v>
      </c>
      <c r="H208" s="18"/>
    </row>
    <row r="209" spans="1:8" ht="20.25">
      <c r="A209" s="28"/>
      <c r="B209" s="29"/>
      <c r="C209" s="111">
        <v>52730</v>
      </c>
      <c r="D209" s="68" t="s">
        <v>34</v>
      </c>
      <c r="E209" s="112" t="s">
        <v>13</v>
      </c>
      <c r="F209" s="68">
        <v>1614</v>
      </c>
      <c r="G209" s="112">
        <v>0</v>
      </c>
      <c r="H209" s="18"/>
    </row>
    <row r="210" spans="1:8" ht="20.25">
      <c r="A210" s="28"/>
      <c r="B210" s="29"/>
      <c r="C210" s="63">
        <v>52730</v>
      </c>
      <c r="D210" s="36" t="s">
        <v>34</v>
      </c>
      <c r="E210" s="110" t="s">
        <v>14</v>
      </c>
      <c r="F210" s="36">
        <v>1615</v>
      </c>
      <c r="G210" s="110">
        <v>0</v>
      </c>
      <c r="H210" s="18"/>
    </row>
    <row r="211" spans="1:8" ht="20.25">
      <c r="A211" s="28"/>
      <c r="B211" s="29"/>
      <c r="C211" s="67">
        <v>52730</v>
      </c>
      <c r="D211" s="68" t="s">
        <v>34</v>
      </c>
      <c r="E211" s="112" t="s">
        <v>15</v>
      </c>
      <c r="F211" s="68">
        <v>1622</v>
      </c>
      <c r="G211" s="112">
        <v>0</v>
      </c>
      <c r="H211" s="18"/>
    </row>
    <row r="212" spans="1:8" ht="20.25">
      <c r="A212" s="28"/>
      <c r="B212" s="29"/>
      <c r="C212" s="73"/>
      <c r="D212" s="73"/>
      <c r="E212" s="73"/>
      <c r="F212" s="73"/>
      <c r="G212" s="74"/>
      <c r="H212" s="18"/>
    </row>
    <row r="213" spans="1:8" ht="20.25">
      <c r="A213" s="28"/>
      <c r="B213" s="29"/>
      <c r="C213" s="73"/>
      <c r="D213" s="73"/>
      <c r="E213" s="73"/>
      <c r="F213" s="73"/>
      <c r="G213" s="74"/>
      <c r="H213" s="18"/>
    </row>
    <row r="214" spans="1:8" ht="20.25">
      <c r="A214" s="28"/>
      <c r="B214" s="29"/>
      <c r="C214" s="23">
        <v>52900</v>
      </c>
      <c r="D214" s="23" t="s">
        <v>35</v>
      </c>
      <c r="E214" s="36"/>
      <c r="F214" s="36"/>
      <c r="G214" s="60">
        <f>G216+G225+G234+G245</f>
        <v>0</v>
      </c>
      <c r="H214" s="18"/>
    </row>
    <row r="215" spans="1:8" ht="20.25">
      <c r="A215" s="28"/>
      <c r="B215" s="29"/>
      <c r="C215" s="61"/>
      <c r="D215" s="61"/>
      <c r="E215" s="68"/>
      <c r="F215" s="68"/>
      <c r="G215" s="113"/>
      <c r="H215" s="18"/>
    </row>
    <row r="216" spans="1:8" ht="20.25">
      <c r="A216" s="28"/>
      <c r="B216" s="29"/>
      <c r="C216" s="70">
        <v>52911</v>
      </c>
      <c r="D216" s="23" t="s">
        <v>36</v>
      </c>
      <c r="E216" s="23"/>
      <c r="F216" s="23"/>
      <c r="G216" s="114">
        <f>SUM(G217:G223)</f>
        <v>0</v>
      </c>
      <c r="H216" s="18"/>
    </row>
    <row r="217" spans="1:8" ht="20.25">
      <c r="A217" s="28"/>
      <c r="B217" s="29"/>
      <c r="C217" s="64">
        <v>52911</v>
      </c>
      <c r="D217" s="32" t="s">
        <v>36</v>
      </c>
      <c r="E217" s="109" t="s">
        <v>6</v>
      </c>
      <c r="F217" s="32">
        <v>1113</v>
      </c>
      <c r="G217" s="83">
        <v>0</v>
      </c>
      <c r="H217" s="18"/>
    </row>
    <row r="218" spans="1:8" ht="20.25">
      <c r="A218" s="28"/>
      <c r="B218" s="29"/>
      <c r="C218" s="63">
        <v>52911</v>
      </c>
      <c r="D218" s="36" t="s">
        <v>36</v>
      </c>
      <c r="E218" s="110" t="s">
        <v>7</v>
      </c>
      <c r="F218" s="36">
        <v>1114</v>
      </c>
      <c r="G218" s="86">
        <v>0</v>
      </c>
      <c r="H218" s="18"/>
    </row>
    <row r="219" spans="1:8" ht="20.25">
      <c r="A219" s="28"/>
      <c r="B219" s="29"/>
      <c r="C219" s="64">
        <v>52911</v>
      </c>
      <c r="D219" s="32" t="s">
        <v>36</v>
      </c>
      <c r="E219" s="109" t="s">
        <v>8</v>
      </c>
      <c r="F219" s="32">
        <v>1217</v>
      </c>
      <c r="G219" s="88">
        <v>0</v>
      </c>
      <c r="H219" s="18"/>
    </row>
    <row r="220" spans="1:8" ht="20.25">
      <c r="A220" s="28"/>
      <c r="B220" s="29"/>
      <c r="C220" s="63">
        <v>52911</v>
      </c>
      <c r="D220" s="36" t="s">
        <v>36</v>
      </c>
      <c r="E220" s="110" t="s">
        <v>9</v>
      </c>
      <c r="F220" s="36">
        <v>1319</v>
      </c>
      <c r="G220" s="86">
        <v>0</v>
      </c>
      <c r="H220" s="18"/>
    </row>
    <row r="221" spans="1:8" ht="20.25">
      <c r="A221" s="28"/>
      <c r="B221" s="29"/>
      <c r="C221" s="111">
        <v>52911</v>
      </c>
      <c r="D221" s="68" t="s">
        <v>36</v>
      </c>
      <c r="E221" s="112" t="s">
        <v>13</v>
      </c>
      <c r="F221" s="68">
        <v>1614</v>
      </c>
      <c r="G221" s="99">
        <v>0</v>
      </c>
      <c r="H221" s="18"/>
    </row>
    <row r="222" spans="1:8" ht="20.25">
      <c r="A222" s="28"/>
      <c r="B222" s="29"/>
      <c r="C222" s="63">
        <v>52911</v>
      </c>
      <c r="D222" s="36" t="s">
        <v>36</v>
      </c>
      <c r="E222" s="110" t="s">
        <v>14</v>
      </c>
      <c r="F222" s="36">
        <v>1615</v>
      </c>
      <c r="G222" s="110">
        <v>0</v>
      </c>
      <c r="H222" s="18"/>
    </row>
    <row r="223" spans="1:8" ht="20.25">
      <c r="A223" s="28"/>
      <c r="B223" s="29"/>
      <c r="C223" s="67">
        <v>52911</v>
      </c>
      <c r="D223" s="68" t="s">
        <v>36</v>
      </c>
      <c r="E223" s="112" t="s">
        <v>15</v>
      </c>
      <c r="F223" s="68">
        <v>1622</v>
      </c>
      <c r="G223" s="112">
        <v>0</v>
      </c>
      <c r="H223" s="18"/>
    </row>
    <row r="224" spans="1:8" ht="20.25">
      <c r="A224" s="28"/>
      <c r="B224" s="29"/>
      <c r="C224" s="64"/>
      <c r="D224" s="32"/>
      <c r="E224" s="68"/>
      <c r="F224" s="68"/>
      <c r="G224" s="115"/>
      <c r="H224" s="18"/>
    </row>
    <row r="225" spans="1:8" ht="20.25">
      <c r="A225" s="28"/>
      <c r="B225" s="29"/>
      <c r="C225" s="70">
        <v>52912</v>
      </c>
      <c r="D225" s="23" t="s">
        <v>37</v>
      </c>
      <c r="E225" s="23"/>
      <c r="F225" s="23"/>
      <c r="G225" s="108">
        <f>SUM(G226:G232)</f>
        <v>0</v>
      </c>
      <c r="H225" s="18"/>
    </row>
    <row r="226" spans="1:8" ht="20.25">
      <c r="A226" s="28"/>
      <c r="B226" s="29"/>
      <c r="C226" s="64">
        <v>52912</v>
      </c>
      <c r="D226" s="32" t="s">
        <v>37</v>
      </c>
      <c r="E226" s="109" t="s">
        <v>6</v>
      </c>
      <c r="F226" s="32">
        <v>1113</v>
      </c>
      <c r="G226" s="109">
        <v>0</v>
      </c>
      <c r="H226" s="18"/>
    </row>
    <row r="227" spans="1:8" ht="20.25">
      <c r="A227" s="28"/>
      <c r="B227" s="29"/>
      <c r="C227" s="63">
        <v>52912</v>
      </c>
      <c r="D227" s="36" t="s">
        <v>37</v>
      </c>
      <c r="E227" s="110" t="s">
        <v>7</v>
      </c>
      <c r="F227" s="36">
        <v>1114</v>
      </c>
      <c r="G227" s="110">
        <v>0</v>
      </c>
      <c r="H227" s="18"/>
    </row>
    <row r="228" spans="1:8" ht="20.25">
      <c r="A228" s="28"/>
      <c r="B228" s="29"/>
      <c r="C228" s="64">
        <v>52912</v>
      </c>
      <c r="D228" s="32" t="s">
        <v>37</v>
      </c>
      <c r="E228" s="109" t="s">
        <v>8</v>
      </c>
      <c r="F228" s="32">
        <v>1217</v>
      </c>
      <c r="G228" s="109">
        <v>0</v>
      </c>
      <c r="H228" s="18"/>
    </row>
    <row r="229" spans="1:8" ht="20.25">
      <c r="A229" s="28"/>
      <c r="B229" s="29"/>
      <c r="C229" s="63">
        <v>52912</v>
      </c>
      <c r="D229" s="36" t="s">
        <v>37</v>
      </c>
      <c r="E229" s="110" t="s">
        <v>9</v>
      </c>
      <c r="F229" s="36">
        <v>1319</v>
      </c>
      <c r="G229" s="110">
        <v>0</v>
      </c>
      <c r="H229" s="18"/>
    </row>
    <row r="230" spans="1:8" ht="20.25">
      <c r="A230" s="28"/>
      <c r="B230" s="29"/>
      <c r="C230" s="111">
        <v>52912</v>
      </c>
      <c r="D230" s="68" t="s">
        <v>37</v>
      </c>
      <c r="E230" s="112" t="s">
        <v>13</v>
      </c>
      <c r="F230" s="68">
        <v>1614</v>
      </c>
      <c r="G230" s="112">
        <v>0</v>
      </c>
      <c r="H230" s="18"/>
    </row>
    <row r="231" spans="1:8" ht="20.25">
      <c r="A231" s="28"/>
      <c r="B231" s="29"/>
      <c r="C231" s="63">
        <v>52912</v>
      </c>
      <c r="D231" s="36" t="s">
        <v>37</v>
      </c>
      <c r="E231" s="110" t="s">
        <v>14</v>
      </c>
      <c r="F231" s="36">
        <v>1615</v>
      </c>
      <c r="G231" s="110">
        <v>0</v>
      </c>
      <c r="H231" s="18"/>
    </row>
    <row r="232" spans="1:8" ht="20.25">
      <c r="A232" s="28"/>
      <c r="B232" s="29"/>
      <c r="C232" s="67">
        <v>52912</v>
      </c>
      <c r="D232" s="68" t="s">
        <v>37</v>
      </c>
      <c r="E232" s="112" t="s">
        <v>15</v>
      </c>
      <c r="F232" s="68">
        <v>1622</v>
      </c>
      <c r="G232" s="112">
        <v>0</v>
      </c>
      <c r="H232" s="18"/>
    </row>
    <row r="233" spans="1:8" ht="20.25">
      <c r="A233" s="28"/>
      <c r="B233" s="29"/>
      <c r="C233" s="64"/>
      <c r="D233" s="32"/>
      <c r="E233" s="32"/>
      <c r="F233" s="32"/>
      <c r="G233" s="107"/>
      <c r="H233" s="18"/>
    </row>
    <row r="234" spans="1:8" ht="20.25">
      <c r="A234" s="28"/>
      <c r="B234" s="29"/>
      <c r="C234" s="70">
        <v>52913</v>
      </c>
      <c r="D234" s="23" t="s">
        <v>38</v>
      </c>
      <c r="E234" s="23"/>
      <c r="F234" s="23"/>
      <c r="G234" s="108">
        <f>SUM(G235:G243)</f>
        <v>0</v>
      </c>
      <c r="H234" s="18"/>
    </row>
    <row r="235" spans="1:8" ht="20.25">
      <c r="A235" s="28"/>
      <c r="B235" s="29"/>
      <c r="C235" s="64">
        <v>52913</v>
      </c>
      <c r="D235" s="32" t="s">
        <v>38</v>
      </c>
      <c r="E235" s="109" t="s">
        <v>6</v>
      </c>
      <c r="F235" s="32">
        <v>1113</v>
      </c>
      <c r="G235" s="109">
        <v>0</v>
      </c>
      <c r="H235" s="18"/>
    </row>
    <row r="236" spans="1:8" ht="20.25">
      <c r="A236" s="28"/>
      <c r="B236" s="29"/>
      <c r="C236" s="63">
        <v>52913</v>
      </c>
      <c r="D236" s="36" t="s">
        <v>38</v>
      </c>
      <c r="E236" s="110" t="s">
        <v>7</v>
      </c>
      <c r="F236" s="36">
        <v>1114</v>
      </c>
      <c r="G236" s="110">
        <v>0</v>
      </c>
      <c r="H236" s="18"/>
    </row>
    <row r="237" spans="1:8" ht="20.25">
      <c r="A237" s="28"/>
      <c r="B237" s="29"/>
      <c r="C237" s="64">
        <v>52913</v>
      </c>
      <c r="D237" s="32" t="s">
        <v>38</v>
      </c>
      <c r="E237" s="109" t="s">
        <v>8</v>
      </c>
      <c r="F237" s="32">
        <v>1217</v>
      </c>
      <c r="G237" s="109">
        <v>0</v>
      </c>
      <c r="H237" s="18"/>
    </row>
    <row r="238" spans="1:8" ht="20.25">
      <c r="A238" s="28"/>
      <c r="B238" s="29"/>
      <c r="C238" s="63">
        <v>52913</v>
      </c>
      <c r="D238" s="36" t="s">
        <v>38</v>
      </c>
      <c r="E238" s="110" t="s">
        <v>9</v>
      </c>
      <c r="F238" s="36">
        <v>1319</v>
      </c>
      <c r="G238" s="110">
        <v>0</v>
      </c>
      <c r="H238" s="18"/>
    </row>
    <row r="239" spans="1:8" ht="20.25">
      <c r="A239" s="28"/>
      <c r="B239" s="29"/>
      <c r="C239" s="64">
        <v>52913</v>
      </c>
      <c r="D239" s="32" t="s">
        <v>38</v>
      </c>
      <c r="E239" s="109" t="s">
        <v>10</v>
      </c>
      <c r="F239" s="32">
        <v>1611</v>
      </c>
      <c r="G239" s="109">
        <v>0</v>
      </c>
      <c r="H239" s="18"/>
    </row>
    <row r="240" spans="1:8" ht="20.25">
      <c r="A240" s="28"/>
      <c r="B240" s="29"/>
      <c r="C240" s="65">
        <v>52913</v>
      </c>
      <c r="D240" s="36" t="s">
        <v>38</v>
      </c>
      <c r="E240" s="110" t="s">
        <v>11</v>
      </c>
      <c r="F240" s="36">
        <v>1612</v>
      </c>
      <c r="G240" s="110">
        <v>0</v>
      </c>
      <c r="H240" s="18"/>
    </row>
    <row r="241" spans="1:8" ht="20.25">
      <c r="A241" s="28"/>
      <c r="B241" s="29"/>
      <c r="C241" s="111">
        <v>52913</v>
      </c>
      <c r="D241" s="68" t="s">
        <v>38</v>
      </c>
      <c r="E241" s="112" t="s">
        <v>13</v>
      </c>
      <c r="F241" s="68">
        <v>1614</v>
      </c>
      <c r="G241" s="112">
        <v>0</v>
      </c>
      <c r="H241" s="18"/>
    </row>
    <row r="242" spans="1:8" ht="20.25">
      <c r="A242" s="28"/>
      <c r="B242" s="29"/>
      <c r="C242" s="63">
        <v>52913</v>
      </c>
      <c r="D242" s="36" t="s">
        <v>38</v>
      </c>
      <c r="E242" s="110" t="s">
        <v>14</v>
      </c>
      <c r="F242" s="36">
        <v>1615</v>
      </c>
      <c r="G242" s="110">
        <v>0</v>
      </c>
      <c r="H242" s="18"/>
    </row>
    <row r="243" spans="1:8" ht="20.25">
      <c r="A243" s="28"/>
      <c r="B243" s="29"/>
      <c r="C243" s="67">
        <v>52913</v>
      </c>
      <c r="D243" s="68" t="s">
        <v>38</v>
      </c>
      <c r="E243" s="112" t="s">
        <v>15</v>
      </c>
      <c r="F243" s="68">
        <v>1622</v>
      </c>
      <c r="G243" s="112">
        <v>0</v>
      </c>
      <c r="H243" s="18"/>
    </row>
    <row r="244" spans="1:8" ht="20.25">
      <c r="A244" s="28"/>
      <c r="B244" s="29"/>
      <c r="C244" s="64"/>
      <c r="D244" s="32"/>
      <c r="E244" s="32"/>
      <c r="F244" s="32"/>
      <c r="G244" s="107"/>
      <c r="H244" s="18"/>
    </row>
    <row r="245" spans="1:8" ht="20.25">
      <c r="A245" s="28"/>
      <c r="B245" s="29"/>
      <c r="C245" s="70">
        <v>52914</v>
      </c>
      <c r="D245" s="23" t="s">
        <v>39</v>
      </c>
      <c r="E245" s="23"/>
      <c r="F245" s="23"/>
      <c r="G245" s="108">
        <f>SUM(G246:G252)</f>
        <v>0</v>
      </c>
      <c r="H245" s="18"/>
    </row>
    <row r="246" spans="1:8" ht="20.25">
      <c r="A246" s="28"/>
      <c r="B246" s="29"/>
      <c r="C246" s="64">
        <v>52914</v>
      </c>
      <c r="D246" s="32" t="s">
        <v>39</v>
      </c>
      <c r="E246" s="109" t="s">
        <v>6</v>
      </c>
      <c r="F246" s="32">
        <v>1113</v>
      </c>
      <c r="G246" s="109">
        <v>0</v>
      </c>
      <c r="H246" s="18"/>
    </row>
    <row r="247" spans="1:8" ht="20.25">
      <c r="A247" s="28"/>
      <c r="B247" s="29"/>
      <c r="C247" s="63">
        <v>52914</v>
      </c>
      <c r="D247" s="36" t="s">
        <v>39</v>
      </c>
      <c r="E247" s="110" t="s">
        <v>7</v>
      </c>
      <c r="F247" s="36">
        <v>1114</v>
      </c>
      <c r="G247" s="110">
        <v>0</v>
      </c>
      <c r="H247" s="18"/>
    </row>
    <row r="248" spans="1:8" ht="20.25">
      <c r="A248" s="28"/>
      <c r="B248" s="29"/>
      <c r="C248" s="64">
        <v>52914</v>
      </c>
      <c r="D248" s="32" t="s">
        <v>39</v>
      </c>
      <c r="E248" s="109" t="s">
        <v>8</v>
      </c>
      <c r="F248" s="32">
        <v>1217</v>
      </c>
      <c r="G248" s="109">
        <v>0</v>
      </c>
      <c r="H248" s="18"/>
    </row>
    <row r="249" spans="1:8" ht="20.25">
      <c r="A249" s="28"/>
      <c r="B249" s="29"/>
      <c r="C249" s="63">
        <v>52914</v>
      </c>
      <c r="D249" s="36" t="s">
        <v>39</v>
      </c>
      <c r="E249" s="110" t="s">
        <v>9</v>
      </c>
      <c r="F249" s="36">
        <v>1319</v>
      </c>
      <c r="G249" s="110">
        <v>0</v>
      </c>
      <c r="H249" s="18"/>
    </row>
    <row r="250" spans="1:8" ht="20.25">
      <c r="A250" s="28"/>
      <c r="B250" s="29"/>
      <c r="C250" s="66">
        <v>52914</v>
      </c>
      <c r="D250" s="32" t="s">
        <v>39</v>
      </c>
      <c r="E250" s="109" t="s">
        <v>13</v>
      </c>
      <c r="F250" s="32">
        <v>1614</v>
      </c>
      <c r="G250" s="109">
        <v>0</v>
      </c>
      <c r="H250" s="18"/>
    </row>
    <row r="251" spans="1:8" ht="20.25">
      <c r="A251" s="28"/>
      <c r="B251" s="29"/>
      <c r="C251" s="63">
        <v>52914</v>
      </c>
      <c r="D251" s="36" t="s">
        <v>39</v>
      </c>
      <c r="E251" s="110" t="s">
        <v>14</v>
      </c>
      <c r="F251" s="36">
        <v>1615</v>
      </c>
      <c r="G251" s="110">
        <v>0</v>
      </c>
      <c r="H251" s="18"/>
    </row>
    <row r="252" spans="1:8" ht="20.25">
      <c r="A252" s="28"/>
      <c r="B252" s="29"/>
      <c r="C252" s="64">
        <v>52914</v>
      </c>
      <c r="D252" s="32" t="s">
        <v>39</v>
      </c>
      <c r="E252" s="109" t="s">
        <v>15</v>
      </c>
      <c r="F252" s="32">
        <v>1622</v>
      </c>
      <c r="G252" s="109">
        <v>0</v>
      </c>
      <c r="H252" s="18"/>
    </row>
    <row r="253" spans="1:8" ht="20.25">
      <c r="A253" s="46"/>
      <c r="B253" s="116"/>
      <c r="C253" s="2"/>
      <c r="D253" s="2"/>
      <c r="E253" s="2"/>
      <c r="F253" s="48"/>
      <c r="G253" s="49"/>
      <c r="H253" s="18"/>
    </row>
    <row r="254" spans="1:8" ht="20.25">
      <c r="A254" s="46"/>
      <c r="B254" s="2"/>
      <c r="C254" s="2"/>
      <c r="D254" s="2"/>
      <c r="E254" s="2"/>
      <c r="F254" s="2"/>
      <c r="G254" s="49"/>
      <c r="H254" s="18"/>
    </row>
    <row r="255" spans="1:8" ht="21" thickBot="1">
      <c r="A255" s="15"/>
      <c r="B255" s="50">
        <v>2700</v>
      </c>
      <c r="C255" s="50">
        <v>53000</v>
      </c>
      <c r="D255" s="163" t="s">
        <v>40</v>
      </c>
      <c r="E255" s="163"/>
      <c r="F255" s="163"/>
      <c r="G255" s="53">
        <f>G257</f>
        <v>11000</v>
      </c>
      <c r="H255" s="18"/>
    </row>
    <row r="256" spans="1:8" ht="20.25">
      <c r="A256" s="117"/>
      <c r="B256" s="55"/>
      <c r="C256" s="55"/>
      <c r="D256" s="56"/>
      <c r="E256" s="56"/>
      <c r="F256" s="57"/>
      <c r="G256" s="58"/>
      <c r="H256" s="18"/>
    </row>
    <row r="257" spans="1:8" ht="20.25">
      <c r="A257" s="54"/>
      <c r="B257" s="55"/>
      <c r="C257" s="23">
        <v>53700</v>
      </c>
      <c r="D257" s="23" t="s">
        <v>41</v>
      </c>
      <c r="E257" s="23"/>
      <c r="F257" s="23"/>
      <c r="G257" s="60">
        <f>G258</f>
        <v>11000</v>
      </c>
      <c r="H257" s="18"/>
    </row>
    <row r="258" spans="1:8" ht="15.75">
      <c r="A258" s="28"/>
      <c r="B258" s="29"/>
      <c r="C258" s="32">
        <v>53711</v>
      </c>
      <c r="D258" s="32" t="s">
        <v>42</v>
      </c>
      <c r="E258" s="32"/>
      <c r="F258" s="32"/>
      <c r="G258" s="109">
        <v>11000</v>
      </c>
      <c r="H258" s="59"/>
    </row>
    <row r="259" spans="1:8" ht="15.75">
      <c r="A259" s="28"/>
      <c r="B259" s="116"/>
      <c r="C259" s="2"/>
      <c r="D259" s="2"/>
      <c r="E259" s="2"/>
      <c r="F259" s="2"/>
      <c r="G259" s="49"/>
      <c r="H259" s="2"/>
    </row>
    <row r="260" spans="1:8" ht="21" thickBot="1">
      <c r="A260" s="118"/>
      <c r="B260" s="50">
        <v>2700</v>
      </c>
      <c r="C260" s="50">
        <v>54000</v>
      </c>
      <c r="D260" s="153" t="s">
        <v>43</v>
      </c>
      <c r="E260" s="153"/>
      <c r="F260" s="119"/>
      <c r="G260" s="120">
        <f>G262+G267+G274</f>
        <v>271552</v>
      </c>
      <c r="H260" s="2"/>
    </row>
    <row r="261" spans="1:8" ht="20.25">
      <c r="A261" s="91"/>
      <c r="B261" s="92"/>
      <c r="C261" s="55"/>
      <c r="D261" s="122"/>
      <c r="E261" s="123"/>
      <c r="F261" s="124"/>
      <c r="G261" s="125"/>
      <c r="H261" s="121"/>
    </row>
    <row r="262" spans="1:8" ht="20.25">
      <c r="A262" s="28"/>
      <c r="B262" s="29"/>
      <c r="C262" s="23">
        <v>54300</v>
      </c>
      <c r="D262" s="23" t="s">
        <v>44</v>
      </c>
      <c r="E262" s="36"/>
      <c r="F262" s="36"/>
      <c r="G262" s="60">
        <v>1000</v>
      </c>
      <c r="H262" s="18"/>
    </row>
    <row r="263" spans="1:8" ht="15.75">
      <c r="A263" s="28"/>
      <c r="B263" s="29"/>
      <c r="C263" s="32">
        <v>54311</v>
      </c>
      <c r="D263" s="32" t="s">
        <v>45</v>
      </c>
      <c r="E263" s="32"/>
      <c r="F263" s="32"/>
      <c r="G263" s="43">
        <v>500</v>
      </c>
      <c r="H263" s="2"/>
    </row>
    <row r="264" spans="1:8" ht="15.75">
      <c r="A264" s="28"/>
      <c r="B264" s="29"/>
      <c r="C264" s="32">
        <v>54312</v>
      </c>
      <c r="D264" s="32" t="s">
        <v>46</v>
      </c>
      <c r="E264" s="32"/>
      <c r="F264" s="32"/>
      <c r="G264" s="43">
        <v>0</v>
      </c>
      <c r="H264" s="2"/>
    </row>
    <row r="265" spans="1:8" ht="15.75">
      <c r="A265" s="28"/>
      <c r="B265" s="29"/>
      <c r="C265" s="32">
        <v>54313</v>
      </c>
      <c r="D265" s="32" t="s">
        <v>47</v>
      </c>
      <c r="E265" s="32"/>
      <c r="F265" s="32"/>
      <c r="G265" s="43">
        <v>500</v>
      </c>
      <c r="H265" s="2"/>
    </row>
    <row r="266" spans="1:8" ht="15.75">
      <c r="A266" s="28"/>
      <c r="B266" s="29"/>
      <c r="C266" s="32">
        <v>54314</v>
      </c>
      <c r="D266" s="32" t="s">
        <v>48</v>
      </c>
      <c r="E266" s="32"/>
      <c r="F266" s="32"/>
      <c r="G266" s="43">
        <v>0</v>
      </c>
      <c r="H266" s="2"/>
    </row>
    <row r="267" spans="1:8" ht="15.75">
      <c r="A267" s="28"/>
      <c r="B267" s="122"/>
      <c r="C267" s="23">
        <v>54400</v>
      </c>
      <c r="D267" s="23" t="s">
        <v>49</v>
      </c>
      <c r="E267" s="36"/>
      <c r="F267" s="36"/>
      <c r="G267" s="60">
        <f>SUM(G268:G273)</f>
        <v>0</v>
      </c>
      <c r="H267" s="2"/>
    </row>
    <row r="268" spans="1:8" ht="15.75">
      <c r="A268" s="28"/>
      <c r="B268" s="29"/>
      <c r="C268" s="32">
        <v>54411</v>
      </c>
      <c r="D268" s="32" t="s">
        <v>50</v>
      </c>
      <c r="E268" s="32"/>
      <c r="F268" s="32"/>
      <c r="G268" s="43">
        <v>0</v>
      </c>
      <c r="H268" s="2"/>
    </row>
    <row r="269" spans="1:8" ht="15.75">
      <c r="A269" s="28"/>
      <c r="B269" s="29"/>
      <c r="C269" s="32">
        <v>54412</v>
      </c>
      <c r="D269" s="32" t="s">
        <v>51</v>
      </c>
      <c r="E269" s="32"/>
      <c r="F269" s="32"/>
      <c r="G269" s="43">
        <v>0</v>
      </c>
      <c r="H269" s="2"/>
    </row>
    <row r="270" spans="1:8" ht="15.75">
      <c r="A270" s="28"/>
      <c r="B270" s="29"/>
      <c r="C270" s="32">
        <v>54413</v>
      </c>
      <c r="D270" s="32" t="s">
        <v>52</v>
      </c>
      <c r="E270" s="32"/>
      <c r="F270" s="32"/>
      <c r="G270" s="43">
        <v>0</v>
      </c>
      <c r="H270" s="2"/>
    </row>
    <row r="271" spans="1:8" ht="15.75">
      <c r="A271" s="28"/>
      <c r="B271" s="29"/>
      <c r="C271" s="32">
        <v>54414</v>
      </c>
      <c r="D271" s="32" t="s">
        <v>53</v>
      </c>
      <c r="E271" s="32"/>
      <c r="F271" s="32"/>
      <c r="G271" s="43">
        <v>0</v>
      </c>
      <c r="H271" s="2"/>
    </row>
    <row r="272" spans="1:8" ht="15.75">
      <c r="A272" s="28"/>
      <c r="B272" s="29"/>
      <c r="C272" s="32">
        <v>54415</v>
      </c>
      <c r="D272" s="32" t="s">
        <v>54</v>
      </c>
      <c r="E272" s="32"/>
      <c r="F272" s="32"/>
      <c r="G272" s="43">
        <v>0</v>
      </c>
      <c r="H272" s="2"/>
    </row>
    <row r="273" spans="1:8" ht="15.75">
      <c r="A273" s="28"/>
      <c r="B273" s="29"/>
      <c r="C273" s="32">
        <v>54416</v>
      </c>
      <c r="D273" s="32" t="s">
        <v>55</v>
      </c>
      <c r="E273" s="32"/>
      <c r="F273" s="32"/>
      <c r="G273" s="43">
        <v>0</v>
      </c>
      <c r="H273" s="2"/>
    </row>
    <row r="274" spans="1:8" ht="15.75">
      <c r="A274" s="28"/>
      <c r="B274" s="29"/>
      <c r="C274" s="23">
        <v>54600</v>
      </c>
      <c r="D274" s="23" t="s">
        <v>56</v>
      </c>
      <c r="E274" s="23"/>
      <c r="F274" s="148"/>
      <c r="G274" s="149">
        <v>270552</v>
      </c>
      <c r="H274" s="2"/>
    </row>
    <row r="275" spans="1:8" ht="15.75">
      <c r="A275" s="28"/>
      <c r="B275" s="29"/>
      <c r="C275" s="32">
        <v>54610</v>
      </c>
      <c r="D275" s="32" t="s">
        <v>57</v>
      </c>
      <c r="E275" s="32"/>
      <c r="F275" s="32"/>
      <c r="G275" s="43">
        <v>0</v>
      </c>
      <c r="H275" s="2"/>
    </row>
    <row r="276" spans="1:8" ht="15.75">
      <c r="A276" s="28"/>
      <c r="B276" s="29"/>
      <c r="C276" s="32">
        <v>54620</v>
      </c>
      <c r="D276" s="32" t="s">
        <v>58</v>
      </c>
      <c r="E276" s="32"/>
      <c r="F276" s="32"/>
      <c r="G276" s="150">
        <v>270552</v>
      </c>
      <c r="H276" s="2"/>
    </row>
    <row r="277" spans="1:8" ht="15.75">
      <c r="A277" s="28"/>
      <c r="B277" s="29"/>
      <c r="C277" s="126">
        <v>54630</v>
      </c>
      <c r="D277" s="126" t="s">
        <v>59</v>
      </c>
      <c r="E277" s="126"/>
      <c r="F277" s="126"/>
      <c r="G277" s="127">
        <v>0</v>
      </c>
      <c r="H277" s="2"/>
    </row>
    <row r="278" spans="1:8" ht="15.75">
      <c r="A278" s="28"/>
      <c r="B278" s="2"/>
      <c r="C278" s="2"/>
      <c r="D278" s="2"/>
      <c r="E278" s="2"/>
      <c r="F278" s="2"/>
      <c r="G278" s="49"/>
      <c r="H278" s="2"/>
    </row>
    <row r="279" spans="1:8" ht="21" thickBot="1">
      <c r="A279" s="118"/>
      <c r="B279" s="50">
        <v>2700</v>
      </c>
      <c r="C279" s="50">
        <v>55000</v>
      </c>
      <c r="D279" s="153" t="s">
        <v>60</v>
      </c>
      <c r="E279" s="153"/>
      <c r="F279" s="128"/>
      <c r="G279" s="120">
        <f>G281+G284+G286+G291</f>
        <v>4402963.6</v>
      </c>
      <c r="H279" s="2"/>
    </row>
    <row r="280" spans="1:8" ht="20.25">
      <c r="A280" s="91"/>
      <c r="B280" s="122"/>
      <c r="C280" s="55"/>
      <c r="D280" s="122"/>
      <c r="E280" s="55"/>
      <c r="F280" s="57"/>
      <c r="G280" s="129"/>
      <c r="H280" s="121"/>
    </row>
    <row r="281" spans="1:8" ht="20.25">
      <c r="A281" s="28"/>
      <c r="B281" s="122"/>
      <c r="C281" s="23">
        <v>55100</v>
      </c>
      <c r="D281" s="23" t="s">
        <v>61</v>
      </c>
      <c r="E281" s="23"/>
      <c r="F281" s="23"/>
      <c r="G281" s="62">
        <f>G282+G283</f>
        <v>4304018.6</v>
      </c>
      <c r="H281" s="18"/>
    </row>
    <row r="282" spans="1:8" ht="15.75">
      <c r="A282" s="28"/>
      <c r="B282" s="29"/>
      <c r="C282" s="32">
        <v>55111</v>
      </c>
      <c r="D282" s="32" t="s">
        <v>62</v>
      </c>
      <c r="E282" s="32"/>
      <c r="F282" s="32"/>
      <c r="G282" s="43">
        <v>9508</v>
      </c>
      <c r="H282" s="2"/>
    </row>
    <row r="283" spans="1:14" ht="15.75">
      <c r="A283" s="28"/>
      <c r="B283" s="29"/>
      <c r="C283" s="32">
        <v>55112</v>
      </c>
      <c r="D283" s="32" t="s">
        <v>63</v>
      </c>
      <c r="E283" s="32"/>
      <c r="F283" s="32"/>
      <c r="G283" s="150">
        <v>4294510.6</v>
      </c>
      <c r="H283" s="2"/>
      <c r="I283" s="147"/>
      <c r="J283" s="147"/>
      <c r="K283" s="147"/>
      <c r="L283" s="147"/>
      <c r="M283" s="147"/>
      <c r="N283" s="147"/>
    </row>
    <row r="284" spans="1:8" ht="15.75">
      <c r="A284" s="28"/>
      <c r="B284" s="29"/>
      <c r="C284" s="23">
        <v>55200</v>
      </c>
      <c r="D284" s="23" t="s">
        <v>64</v>
      </c>
      <c r="E284" s="36"/>
      <c r="F284" s="36"/>
      <c r="G284" s="149">
        <v>88445</v>
      </c>
      <c r="H284" s="2"/>
    </row>
    <row r="285" spans="1:8" ht="15.75">
      <c r="A285" s="91"/>
      <c r="B285" s="92"/>
      <c r="C285" s="68">
        <v>55200</v>
      </c>
      <c r="D285" s="68" t="s">
        <v>64</v>
      </c>
      <c r="E285" s="68"/>
      <c r="F285" s="68"/>
      <c r="G285" s="130">
        <v>88445</v>
      </c>
      <c r="H285" s="2"/>
    </row>
    <row r="286" spans="1:8" ht="20.25">
      <c r="A286" s="28"/>
      <c r="B286" s="122"/>
      <c r="C286" s="23">
        <v>55800</v>
      </c>
      <c r="D286" s="23" t="s">
        <v>65</v>
      </c>
      <c r="E286" s="23"/>
      <c r="F286" s="23"/>
      <c r="G286" s="60">
        <v>1000</v>
      </c>
      <c r="H286" s="18"/>
    </row>
    <row r="287" spans="1:8" ht="15.75">
      <c r="A287" s="28"/>
      <c r="B287" s="29"/>
      <c r="C287" s="32">
        <v>55813</v>
      </c>
      <c r="D287" s="32" t="s">
        <v>66</v>
      </c>
      <c r="E287" s="32"/>
      <c r="F287" s="32"/>
      <c r="G287" s="43">
        <v>500</v>
      </c>
      <c r="H287" s="2"/>
    </row>
    <row r="288" spans="1:8" ht="15.75">
      <c r="A288" s="28"/>
      <c r="B288" s="12"/>
      <c r="C288" s="32">
        <v>55814</v>
      </c>
      <c r="D288" s="32" t="s">
        <v>67</v>
      </c>
      <c r="E288" s="32"/>
      <c r="F288" s="32"/>
      <c r="G288" s="43">
        <v>500</v>
      </c>
      <c r="H288" s="2"/>
    </row>
    <row r="289" spans="1:8" ht="15.75">
      <c r="A289" s="54"/>
      <c r="B289" s="12"/>
      <c r="C289" s="32">
        <v>55815</v>
      </c>
      <c r="D289" s="32" t="s">
        <v>68</v>
      </c>
      <c r="E289" s="32"/>
      <c r="F289" s="32"/>
      <c r="G289" s="131"/>
      <c r="H289" s="2"/>
    </row>
    <row r="290" spans="1:8" ht="15.75">
      <c r="A290" s="28"/>
      <c r="B290" s="29"/>
      <c r="C290" s="32">
        <v>55816</v>
      </c>
      <c r="D290" s="32" t="s">
        <v>69</v>
      </c>
      <c r="E290" s="32"/>
      <c r="F290" s="32"/>
      <c r="G290" s="43"/>
      <c r="H290" s="59"/>
    </row>
    <row r="291" spans="1:8" ht="15.75">
      <c r="A291" s="28"/>
      <c r="B291" s="29"/>
      <c r="C291" s="36">
        <v>55900</v>
      </c>
      <c r="D291" s="154" t="s">
        <v>70</v>
      </c>
      <c r="E291" s="155"/>
      <c r="F291" s="36"/>
      <c r="G291" s="60">
        <v>9500</v>
      </c>
      <c r="H291" s="2"/>
    </row>
    <row r="292" spans="1:8" ht="15.75">
      <c r="A292" s="28"/>
      <c r="B292" s="29"/>
      <c r="C292" s="32">
        <v>55914</v>
      </c>
      <c r="D292" s="32" t="s">
        <v>71</v>
      </c>
      <c r="E292" s="32"/>
      <c r="F292" s="32"/>
      <c r="G292" s="43">
        <v>900</v>
      </c>
      <c r="H292" s="2"/>
    </row>
    <row r="293" spans="1:8" ht="15.75">
      <c r="A293" s="28"/>
      <c r="B293" s="29"/>
      <c r="C293" s="32">
        <v>55915</v>
      </c>
      <c r="D293" s="32" t="s">
        <v>72</v>
      </c>
      <c r="E293" s="32"/>
      <c r="F293" s="32"/>
      <c r="G293" s="43">
        <v>600</v>
      </c>
      <c r="H293" s="2"/>
    </row>
    <row r="294" spans="1:8" ht="15.75">
      <c r="A294" s="28"/>
      <c r="B294" s="29"/>
      <c r="C294" s="126">
        <v>55916</v>
      </c>
      <c r="D294" s="126" t="s">
        <v>73</v>
      </c>
      <c r="E294" s="126"/>
      <c r="F294" s="126"/>
      <c r="G294" s="127">
        <v>8000</v>
      </c>
      <c r="H294" s="2"/>
    </row>
    <row r="295" spans="1:8" ht="15.75">
      <c r="A295" s="28"/>
      <c r="B295" s="2"/>
      <c r="C295" s="2"/>
      <c r="D295" s="2"/>
      <c r="E295" s="2"/>
      <c r="F295" s="2"/>
      <c r="G295" s="49"/>
      <c r="H295" s="2"/>
    </row>
    <row r="296" spans="1:8" ht="21" thickBot="1">
      <c r="A296" s="118"/>
      <c r="B296" s="50">
        <v>2700</v>
      </c>
      <c r="C296" s="50">
        <v>56000</v>
      </c>
      <c r="D296" s="50" t="s">
        <v>74</v>
      </c>
      <c r="E296" s="50"/>
      <c r="F296" s="128"/>
      <c r="G296" s="53">
        <f>G298+G301</f>
        <v>1000</v>
      </c>
      <c r="H296" s="2"/>
    </row>
    <row r="297" spans="1:8" ht="20.25">
      <c r="A297" s="91"/>
      <c r="B297" s="122"/>
      <c r="C297" s="55"/>
      <c r="D297" s="55"/>
      <c r="E297" s="55"/>
      <c r="F297" s="57"/>
      <c r="G297" s="58"/>
      <c r="H297" s="121"/>
    </row>
    <row r="298" spans="1:8" ht="20.25">
      <c r="A298" s="28"/>
      <c r="B298" s="122"/>
      <c r="C298" s="23">
        <v>56100</v>
      </c>
      <c r="D298" s="23" t="s">
        <v>75</v>
      </c>
      <c r="E298" s="23"/>
      <c r="F298" s="23"/>
      <c r="G298" s="60">
        <v>1000</v>
      </c>
      <c r="H298" s="18"/>
    </row>
    <row r="299" spans="1:8" ht="15.75">
      <c r="A299" s="28"/>
      <c r="B299" s="29"/>
      <c r="C299" s="32">
        <v>56113</v>
      </c>
      <c r="D299" s="32" t="s">
        <v>76</v>
      </c>
      <c r="E299" s="32"/>
      <c r="F299" s="32"/>
      <c r="G299" s="43">
        <v>0</v>
      </c>
      <c r="H299" s="2"/>
    </row>
    <row r="300" spans="1:8" ht="15.75">
      <c r="A300" s="28"/>
      <c r="B300" s="29"/>
      <c r="C300" s="32">
        <v>56118</v>
      </c>
      <c r="D300" s="32" t="s">
        <v>77</v>
      </c>
      <c r="E300" s="32"/>
      <c r="F300" s="32"/>
      <c r="G300" s="43">
        <v>1000</v>
      </c>
      <c r="H300" s="2"/>
    </row>
    <row r="301" spans="1:8" ht="15.75">
      <c r="A301" s="28"/>
      <c r="B301" s="29"/>
      <c r="C301" s="36">
        <v>56200</v>
      </c>
      <c r="D301" s="23" t="s">
        <v>78</v>
      </c>
      <c r="E301" s="36"/>
      <c r="F301" s="36"/>
      <c r="G301" s="60">
        <f>SUM(G302:G308)</f>
        <v>0</v>
      </c>
      <c r="H301" s="2"/>
    </row>
    <row r="302" spans="1:8" ht="15.75">
      <c r="A302" s="28"/>
      <c r="B302" s="29"/>
      <c r="C302" s="64">
        <v>56210</v>
      </c>
      <c r="D302" s="44" t="s">
        <v>79</v>
      </c>
      <c r="E302" s="32"/>
      <c r="F302" s="32"/>
      <c r="G302" s="43">
        <v>0</v>
      </c>
      <c r="H302" s="2"/>
    </row>
    <row r="303" spans="1:8" ht="15.75">
      <c r="A303" s="28"/>
      <c r="B303" s="29"/>
      <c r="C303" s="32">
        <v>56211</v>
      </c>
      <c r="D303" s="44" t="s">
        <v>80</v>
      </c>
      <c r="E303" s="32"/>
      <c r="F303" s="32"/>
      <c r="G303" s="43">
        <v>0</v>
      </c>
      <c r="H303" s="2"/>
    </row>
    <row r="304" spans="1:8" ht="15.75">
      <c r="A304" s="54"/>
      <c r="B304" s="12"/>
      <c r="C304" s="32">
        <v>56212</v>
      </c>
      <c r="D304" s="44" t="s">
        <v>81</v>
      </c>
      <c r="E304" s="32"/>
      <c r="F304" s="32"/>
      <c r="G304" s="43">
        <v>0</v>
      </c>
      <c r="H304" s="2"/>
    </row>
    <row r="305" spans="1:8" ht="15.75">
      <c r="A305" s="28"/>
      <c r="B305" s="29"/>
      <c r="C305" s="32">
        <v>56213</v>
      </c>
      <c r="D305" s="44" t="s">
        <v>82</v>
      </c>
      <c r="E305" s="32"/>
      <c r="F305" s="32"/>
      <c r="G305" s="43">
        <v>0</v>
      </c>
      <c r="H305" s="59"/>
    </row>
    <row r="306" spans="1:8" ht="15.75">
      <c r="A306" s="28"/>
      <c r="B306" s="29"/>
      <c r="C306" s="32">
        <v>56214</v>
      </c>
      <c r="D306" s="32" t="s">
        <v>83</v>
      </c>
      <c r="E306" s="32"/>
      <c r="F306" s="32"/>
      <c r="G306" s="43">
        <v>0</v>
      </c>
      <c r="H306" s="2"/>
    </row>
    <row r="307" spans="1:8" ht="15.75">
      <c r="A307" s="28"/>
      <c r="B307" s="29"/>
      <c r="C307" s="32">
        <v>56215</v>
      </c>
      <c r="D307" s="32" t="s">
        <v>84</v>
      </c>
      <c r="E307" s="32"/>
      <c r="F307" s="32"/>
      <c r="G307" s="43">
        <v>0</v>
      </c>
      <c r="H307" s="2"/>
    </row>
    <row r="308" spans="1:8" ht="15.75">
      <c r="A308" s="28"/>
      <c r="B308" s="29"/>
      <c r="C308" s="32">
        <v>56216</v>
      </c>
      <c r="D308" s="32" t="s">
        <v>85</v>
      </c>
      <c r="E308" s="32"/>
      <c r="F308" s="32"/>
      <c r="G308" s="43">
        <v>0</v>
      </c>
      <c r="H308" s="2"/>
    </row>
    <row r="309" spans="1:8" ht="15.75">
      <c r="A309" s="28"/>
      <c r="B309" s="116"/>
      <c r="C309" s="2"/>
      <c r="D309" s="2"/>
      <c r="E309" s="2"/>
      <c r="F309" s="48"/>
      <c r="G309" s="49"/>
      <c r="H309" s="2"/>
    </row>
    <row r="310" spans="1:8" ht="21" thickBot="1">
      <c r="A310" s="15"/>
      <c r="B310" s="50">
        <v>2700</v>
      </c>
      <c r="C310" s="50">
        <v>57000</v>
      </c>
      <c r="D310" s="50" t="s">
        <v>86</v>
      </c>
      <c r="E310" s="50"/>
      <c r="F310" s="128"/>
      <c r="G310" s="53">
        <f>G312</f>
        <v>0</v>
      </c>
      <c r="H310" s="2"/>
    </row>
    <row r="311" spans="1:8" ht="20.25">
      <c r="A311" s="117"/>
      <c r="B311" s="55"/>
      <c r="C311" s="55"/>
      <c r="D311" s="55"/>
      <c r="E311" s="55"/>
      <c r="F311" s="57"/>
      <c r="G311" s="58"/>
      <c r="H311" s="18"/>
    </row>
    <row r="312" spans="1:8" ht="20.25">
      <c r="A312" s="54"/>
      <c r="B312" s="55"/>
      <c r="C312" s="23">
        <v>57300</v>
      </c>
      <c r="D312" s="23" t="s">
        <v>87</v>
      </c>
      <c r="E312" s="23"/>
      <c r="F312" s="23"/>
      <c r="G312" s="60">
        <f>SUM(G313:G317)</f>
        <v>0</v>
      </c>
      <c r="H312" s="18"/>
    </row>
    <row r="313" spans="1:8" ht="15.75">
      <c r="A313" s="28"/>
      <c r="B313" s="29"/>
      <c r="C313" s="32">
        <v>57311</v>
      </c>
      <c r="D313" s="32" t="s">
        <v>88</v>
      </c>
      <c r="E313" s="32"/>
      <c r="F313" s="32"/>
      <c r="G313" s="43">
        <v>0</v>
      </c>
      <c r="H313" s="59"/>
    </row>
    <row r="314" spans="1:8" ht="15.75">
      <c r="A314" s="28"/>
      <c r="B314" s="29"/>
      <c r="C314" s="32">
        <v>57312</v>
      </c>
      <c r="D314" s="32" t="s">
        <v>89</v>
      </c>
      <c r="E314" s="32"/>
      <c r="F314" s="32"/>
      <c r="G314" s="43">
        <v>0</v>
      </c>
      <c r="H314" s="2"/>
    </row>
    <row r="315" spans="1:8" ht="15.75">
      <c r="A315" s="28"/>
      <c r="B315" s="29"/>
      <c r="C315" s="32">
        <v>57313</v>
      </c>
      <c r="D315" s="32" t="s">
        <v>90</v>
      </c>
      <c r="E315" s="32"/>
      <c r="F315" s="32"/>
      <c r="G315" s="43">
        <v>0</v>
      </c>
      <c r="H315" s="2"/>
    </row>
    <row r="316" spans="1:8" ht="15.75">
      <c r="A316" s="28"/>
      <c r="B316" s="29"/>
      <c r="C316" s="32">
        <v>57331</v>
      </c>
      <c r="D316" s="32" t="s">
        <v>91</v>
      </c>
      <c r="E316" s="32"/>
      <c r="F316" s="32"/>
      <c r="G316" s="43">
        <v>0</v>
      </c>
      <c r="H316" s="2"/>
    </row>
    <row r="317" spans="1:8" ht="15.75">
      <c r="A317" s="28"/>
      <c r="B317" s="132"/>
      <c r="C317" s="32">
        <v>57332</v>
      </c>
      <c r="D317" s="32" t="s">
        <v>92</v>
      </c>
      <c r="E317" s="32"/>
      <c r="F317" s="32"/>
      <c r="G317" s="43">
        <v>0</v>
      </c>
      <c r="H317" s="2"/>
    </row>
    <row r="318" spans="1:8" ht="15.75">
      <c r="A318" s="46"/>
      <c r="B318" s="116"/>
      <c r="C318" s="116"/>
      <c r="D318" s="116"/>
      <c r="E318" s="116"/>
      <c r="F318" s="116"/>
      <c r="G318" s="133"/>
      <c r="H318" s="2"/>
    </row>
    <row r="319" spans="1:8" ht="15.75">
      <c r="A319" s="29"/>
      <c r="B319" s="29"/>
      <c r="C319" s="134" t="s">
        <v>93</v>
      </c>
      <c r="D319" s="29"/>
      <c r="E319" s="29"/>
      <c r="F319" s="29"/>
      <c r="G319" s="135"/>
      <c r="H319" s="2"/>
    </row>
    <row r="320" spans="1:8" ht="15.75">
      <c r="A320" s="29"/>
      <c r="B320" s="29"/>
      <c r="C320" s="29"/>
      <c r="D320" s="29"/>
      <c r="E320" s="29"/>
      <c r="F320" s="29"/>
      <c r="G320" s="135"/>
      <c r="H320" s="29"/>
    </row>
    <row r="321" spans="1:8" ht="16.5" thickBot="1">
      <c r="A321" s="136"/>
      <c r="B321" s="156" t="s">
        <v>94</v>
      </c>
      <c r="C321" s="156"/>
      <c r="D321" s="156"/>
      <c r="E321" s="156"/>
      <c r="F321" s="156"/>
      <c r="G321" s="156"/>
      <c r="H321" s="29"/>
    </row>
    <row r="322" spans="1:8" ht="15.75">
      <c r="A322" s="29"/>
      <c r="B322" s="137"/>
      <c r="C322" s="138"/>
      <c r="D322" s="138"/>
      <c r="E322" s="138"/>
      <c r="F322" s="138"/>
      <c r="G322" s="139"/>
      <c r="H322" s="29"/>
    </row>
    <row r="323" spans="1:8" ht="15.75">
      <c r="A323" s="29"/>
      <c r="B323" s="140"/>
      <c r="C323" s="12"/>
      <c r="D323" s="12"/>
      <c r="E323" s="12"/>
      <c r="F323" s="12"/>
      <c r="G323" s="141"/>
      <c r="H323" s="29"/>
    </row>
    <row r="324" spans="1:8" ht="16.5" thickBot="1">
      <c r="A324" s="29"/>
      <c r="B324" s="140"/>
      <c r="C324" s="142"/>
      <c r="D324" s="142"/>
      <c r="E324" s="12"/>
      <c r="F324" s="12"/>
      <c r="G324" s="143"/>
      <c r="H324" s="29"/>
    </row>
    <row r="325" spans="1:8" ht="16.5">
      <c r="A325" s="29"/>
      <c r="B325" s="157" t="s">
        <v>95</v>
      </c>
      <c r="C325" s="158"/>
      <c r="D325" s="158"/>
      <c r="E325" s="144"/>
      <c r="F325" s="144"/>
      <c r="G325" s="145" t="s">
        <v>96</v>
      </c>
      <c r="H325" s="29"/>
    </row>
    <row r="326" spans="1:8" ht="15.75">
      <c r="A326" s="29"/>
      <c r="B326" s="140"/>
      <c r="C326" s="12"/>
      <c r="D326" s="12"/>
      <c r="E326" s="12"/>
      <c r="F326" s="12"/>
      <c r="G326" s="141"/>
      <c r="H326" s="29"/>
    </row>
    <row r="327" spans="1:8" ht="15.75">
      <c r="A327" s="29"/>
      <c r="B327" s="140"/>
      <c r="C327" s="12"/>
      <c r="D327" s="12"/>
      <c r="E327" s="12"/>
      <c r="F327" s="12"/>
      <c r="G327" s="141"/>
      <c r="H327" s="29"/>
    </row>
    <row r="328" spans="1:8" ht="16.5" thickBot="1">
      <c r="A328" s="29"/>
      <c r="B328" s="140"/>
      <c r="C328" s="142"/>
      <c r="D328" s="142"/>
      <c r="E328" s="12"/>
      <c r="F328" s="12"/>
      <c r="G328" s="143"/>
      <c r="H328" s="29"/>
    </row>
    <row r="329" spans="1:8" ht="16.5">
      <c r="A329" s="29"/>
      <c r="B329" s="157" t="s">
        <v>97</v>
      </c>
      <c r="C329" s="158"/>
      <c r="D329" s="158"/>
      <c r="E329" s="144"/>
      <c r="F329" s="144"/>
      <c r="G329" s="145" t="s">
        <v>96</v>
      </c>
      <c r="H329" s="29"/>
    </row>
    <row r="330" spans="1:8" ht="16.5" thickBot="1">
      <c r="A330" s="29"/>
      <c r="B330" s="146"/>
      <c r="C330" s="142"/>
      <c r="D330" s="142"/>
      <c r="E330" s="142"/>
      <c r="F330" s="142"/>
      <c r="G330" s="143"/>
      <c r="H330" s="29"/>
    </row>
    <row r="331" ht="15.75">
      <c r="H331" s="29"/>
    </row>
  </sheetData>
  <sheetProtection/>
  <mergeCells count="13">
    <mergeCell ref="B1:G1"/>
    <mergeCell ref="B2:G2"/>
    <mergeCell ref="B3:G3"/>
    <mergeCell ref="E9:F9"/>
    <mergeCell ref="D255:F255"/>
    <mergeCell ref="D260:E260"/>
    <mergeCell ref="D279:E279"/>
    <mergeCell ref="D291:E291"/>
    <mergeCell ref="B321:G321"/>
    <mergeCell ref="B325:D325"/>
    <mergeCell ref="B329:D329"/>
    <mergeCell ref="B4:G4"/>
    <mergeCell ref="B5:G5"/>
  </mergeCells>
  <printOptions/>
  <pageMargins left="0.75" right="0.75" top="1" bottom="1" header="0.5" footer="0.5"/>
  <pageSetup horizontalDpi="600" verticalDpi="600" orientation="portrait" scale="6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D GARCIA</dc:creator>
  <cp:keywords/>
  <dc:description/>
  <cp:lastModifiedBy>mdgarcia</cp:lastModifiedBy>
  <cp:lastPrinted>2013-05-10T22:17:43Z</cp:lastPrinted>
  <dcterms:created xsi:type="dcterms:W3CDTF">1996-10-14T23:33:28Z</dcterms:created>
  <dcterms:modified xsi:type="dcterms:W3CDTF">2013-05-10T22:35:44Z</dcterms:modified>
  <cp:category/>
  <cp:version/>
  <cp:contentType/>
  <cp:contentStatus/>
</cp:coreProperties>
</file>